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0" i="1"/>
  <c r="G79" i="1"/>
  <c r="G77" i="1"/>
  <c r="G75" i="1"/>
  <c r="G74" i="1"/>
  <c r="G73" i="1"/>
  <c r="G71" i="1"/>
  <c r="G70" i="1"/>
  <c r="G68" i="1"/>
  <c r="G62" i="1"/>
  <c r="G61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7" i="1"/>
  <c r="G14" i="1"/>
  <c r="G12" i="1"/>
  <c r="G11" i="1"/>
  <c r="G10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G83" i="1" s="1"/>
  <c r="F82" i="1"/>
  <c r="F81" i="1"/>
  <c r="G81" i="1" s="1"/>
  <c r="F80" i="1"/>
  <c r="F79" i="1"/>
  <c r="F77" i="1"/>
  <c r="F76" i="1"/>
  <c r="G76" i="1" s="1"/>
  <c r="F75" i="1"/>
  <c r="F74" i="1"/>
  <c r="F73" i="1"/>
  <c r="F71" i="1"/>
  <c r="F70" i="1"/>
  <c r="F69" i="1"/>
  <c r="G69" i="1" s="1"/>
  <c r="F68" i="1"/>
  <c r="F67" i="1"/>
  <c r="G67" i="1" s="1"/>
  <c r="F66" i="1"/>
  <c r="G66" i="1" s="1"/>
  <c r="F65" i="1"/>
  <c r="G65" i="1" s="1"/>
  <c r="F64" i="1"/>
  <c r="G64" i="1" s="1"/>
  <c r="F62" i="1"/>
  <c r="F61" i="1"/>
  <c r="F60" i="1"/>
  <c r="G60" i="1" s="1"/>
  <c r="F59" i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G20" i="1" s="1"/>
  <c r="F19" i="1"/>
  <c r="F18" i="1"/>
  <c r="G18" i="1" s="1"/>
  <c r="F17" i="1"/>
  <c r="F16" i="1"/>
  <c r="G16" i="1" s="1"/>
  <c r="F15" i="1"/>
  <c r="G15" i="1" s="1"/>
  <c r="F14" i="1"/>
  <c r="F12" i="1"/>
  <c r="F11" i="1"/>
  <c r="F10" i="1"/>
  <c r="F9" i="1"/>
  <c r="G9" i="1" s="1"/>
  <c r="F8" i="1"/>
  <c r="G8" i="1" s="1"/>
  <c r="F7" i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F78" i="1" s="1"/>
  <c r="G78" i="1" s="1"/>
  <c r="C72" i="1"/>
  <c r="C63" i="1"/>
  <c r="C55" i="1"/>
  <c r="C49" i="1"/>
  <c r="C44" i="1"/>
  <c r="C38" i="1"/>
  <c r="C35" i="1"/>
  <c r="C33" i="1"/>
  <c r="C27" i="1"/>
  <c r="C21" i="1"/>
  <c r="C13" i="1"/>
  <c r="C5" i="1"/>
  <c r="F72" i="1" l="1"/>
  <c r="G72" i="1" s="1"/>
  <c r="C43" i="1"/>
  <c r="E43" i="1"/>
  <c r="F63" i="1"/>
  <c r="G63" i="1" s="1"/>
  <c r="D43" i="1"/>
  <c r="F55" i="1"/>
  <c r="G55" i="1" s="1"/>
  <c r="F13" i="1"/>
  <c r="G13" i="1" s="1"/>
  <c r="E4" i="1"/>
  <c r="F5" i="1"/>
  <c r="G5" i="1" s="1"/>
  <c r="D4" i="1"/>
  <c r="C4" i="1"/>
  <c r="F43" i="1" l="1"/>
  <c r="G43" i="1" s="1"/>
  <c r="E3" i="1"/>
  <c r="D3" i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<sst xmlns="http://schemas.openxmlformats.org/spreadsheetml/2006/main" count="125" uniqueCount="124">
  <si>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</si>
  <si>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</si>
  <si>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</si>
  <si>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</si>
  <si>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</si>
  <si>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</si>
  <si>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</si>
  <si>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</si>
  <si>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</si>
  <si>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</si>
  <si>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</si>
  <si>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</si>
  <si>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</si>
  <si>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</si>
  <si>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</si>
  <si>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</si>
  <si>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</si>
  <si>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</si>
  <si>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</si>
  <si>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</si>
  <si>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</si>
  <si>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</si>
  <si>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</si>
  <si>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</si>
  <si>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</si>
  <si>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</si>
  <si>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</si>
  <si>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</si>
  <si>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</si>
  <si>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</si>
  <si>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</si>
  <si>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</si>
  <si>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</si>
  <si>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</si>
  <si>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</si>
  <si>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</si>
  <si>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</si>
  <si>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</si>
  <si>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</si>
  <si>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</si>
  <si>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</si>
  <si>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</si>
  <si>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</si>
  <si>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</si>
  <si>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</si>
  <si>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</si>
  <si>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</si>
  <si>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</si>
  <si>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</si>
  <si>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</si>
  <si>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</si>
  <si>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</si>
  <si>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</si>
  <si>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</si>
  <si>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</si>
  <si>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</si>
  <si>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</si>
  <si>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</si>
  <si>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</si>
  <si>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</si>
  <si>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</si>
  <si>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</si>
  <si>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</si>
  <si>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</si>
  <si>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</si>
  <si>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</si>
  <si>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</si>
  <si>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</si>
  <si>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</si>
  <si>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</si>
  <si>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</si>
  <si>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</si>
  <si>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</si>
  <si>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</si>
  <si>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</si>
  <si>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</si>
  <si>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</si>
  <si>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</si>
  <si>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</si>
  <si>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</si>
  <si>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</si>
  <si>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</si>
  <si>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</si>
  <si>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</si>
  <si>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</si>
  <si>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</si>
  <si>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</si>
  <si>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</si>
  <si>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</si>
  <si>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</si>
  <si>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</si>
  <si>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</si>
  <si>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</si>
  <si>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</si>
  <si>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</si>
  <si>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</si>
  <si>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</si>
  <si>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</si>
  <si>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</si>
  <si>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</si>
  <si>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</si>
  <si>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</si>
  <si>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</si>
  <si>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</si>
  <si>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</si>
  <si>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</si>
  <si>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</si>
  <si>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</si>
  <si>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</si>
  <si>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</si>
  <si>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</si>
  <si>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</si>
  <si>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</si>
  <si>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</si>
  <si>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</si>
  <si>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</si>
  <si>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</si>
  <si>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</si>
  <si>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</si>
  <si>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</si>
  <si>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</si>
  <si>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SISTEMA INTEGRAL PARA EL DESARROLLO DE LA FAMILIA DEL MUNICIPIO DE MOROLEON, GTO.
DEL 1 DE ENERO AL AL 31 DE DICIEMBRE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</si>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</sst>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 wrapText="1"/>
    </xf>
    <xf numFmtId="4" fontId="7" fillId="4" borderId="9" xfId="8" applyNumberFormat="1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D107" sqref="D10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1792394.3900000001</v>
      </c>
      <c r="D3" s="3">
        <f>SUM(D4+D43)</f>
        <v>21493039.09</v>
      </c>
      <c r="E3" s="3">
        <f>SUM(E4+E43)</f>
        <v>21511571.460000001</v>
      </c>
      <c r="F3" s="3">
        <f>C3+D3-E3</f>
        <v>1773862.0199999996</v>
      </c>
      <c r="G3" s="4">
        <f>F3-C3</f>
        <v>-18532.370000000577</v>
      </c>
    </row>
    <row r="4" spans="1:7" x14ac:dyDescent="0.2">
      <c r="A4" s="5">
        <v>1100</v>
      </c>
      <c r="B4" s="6" t="s">
        <v>4</v>
      </c>
      <c r="C4" s="7">
        <f>SUM(C5+C13+C21+C27+C33+C35+C38)</f>
        <v>1158185.1200000001</v>
      </c>
      <c r="D4" s="7">
        <f>SUM(D5+D13+D21+D27+D33+D35+D38)</f>
        <v>21448147.41</v>
      </c>
      <c r="E4" s="7">
        <f>SUM(E5+E13+E21+E27+E33+E35+E38)</f>
        <v>21455806.210000001</v>
      </c>
      <c r="F4" s="7">
        <f t="shared" ref="F4:F67" si="0">C4+D4-E4</f>
        <v>1150526.3200000003</v>
      </c>
      <c r="G4" s="8">
        <f t="shared" ref="G4:G67" si="1">F4-C4</f>
        <v>-7658.7999999998137</v>
      </c>
    </row>
    <row r="5" spans="1:7" x14ac:dyDescent="0.2">
      <c r="A5" s="5">
        <v>1110</v>
      </c>
      <c r="B5" s="6" t="s">
        <v>5</v>
      </c>
      <c r="C5" s="7">
        <f>SUM(C6:C12)</f>
        <v>707941.73</v>
      </c>
      <c r="D5" s="7">
        <f>SUM(D6:D12)</f>
        <v>11364620.42</v>
      </c>
      <c r="E5" s="7">
        <f>SUM(E6:E12)</f>
        <v>11439799.51</v>
      </c>
      <c r="F5" s="7">
        <f t="shared" si="0"/>
        <v>632762.6400000006</v>
      </c>
      <c r="G5" s="8">
        <f t="shared" si="1"/>
        <v>-75179.089999999385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339110.57</v>
      </c>
      <c r="D8" s="10">
        <v>10994982.5</v>
      </c>
      <c r="E8" s="10">
        <v>11089794.58</v>
      </c>
      <c r="F8" s="10">
        <f t="shared" si="0"/>
        <v>244298.49000000022</v>
      </c>
      <c r="G8" s="11">
        <f t="shared" si="1"/>
        <v>-94812.079999999783</v>
      </c>
    </row>
    <row r="9" spans="1:7" x14ac:dyDescent="0.2">
      <c r="A9" s="9">
        <v>1114</v>
      </c>
      <c r="B9" s="26" t="s">
        <v>9</v>
      </c>
      <c r="C9" s="10">
        <v>368831.16</v>
      </c>
      <c r="D9" s="10">
        <v>369637.92</v>
      </c>
      <c r="E9" s="10">
        <v>350004.93</v>
      </c>
      <c r="F9" s="10">
        <f t="shared" si="0"/>
        <v>388464.14999999997</v>
      </c>
      <c r="G9" s="11">
        <f t="shared" si="1"/>
        <v>19632.989999999991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450243.39</v>
      </c>
      <c r="D13" s="7">
        <f>SUM(D14:D20)</f>
        <v>10083526.99</v>
      </c>
      <c r="E13" s="7">
        <f>SUM(E14:E20)</f>
        <v>10016006.700000001</v>
      </c>
      <c r="F13" s="7">
        <f t="shared" si="0"/>
        <v>517763.6799999997</v>
      </c>
      <c r="G13" s="8">
        <f t="shared" si="1"/>
        <v>67520.289999999688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395547.29</v>
      </c>
      <c r="D15" s="10">
        <v>8335657.7400000002</v>
      </c>
      <c r="E15" s="10">
        <v>8268136.9400000004</v>
      </c>
      <c r="F15" s="10">
        <f t="shared" si="0"/>
        <v>463068.08999999892</v>
      </c>
      <c r="G15" s="11">
        <f t="shared" si="1"/>
        <v>67520.799999998941</v>
      </c>
    </row>
    <row r="16" spans="1:7" x14ac:dyDescent="0.2">
      <c r="A16" s="9">
        <v>1123</v>
      </c>
      <c r="B16" s="26" t="s">
        <v>15</v>
      </c>
      <c r="C16" s="10">
        <v>49695.59</v>
      </c>
      <c r="D16" s="10">
        <v>0</v>
      </c>
      <c r="E16" s="10">
        <v>0</v>
      </c>
      <c r="F16" s="10">
        <f t="shared" si="0"/>
        <v>49695.59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5000</v>
      </c>
      <c r="D18" s="10">
        <v>0</v>
      </c>
      <c r="E18" s="10">
        <v>0</v>
      </c>
      <c r="F18" s="10">
        <f t="shared" si="0"/>
        <v>5000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0.51</v>
      </c>
      <c r="D20" s="10">
        <v>1747869.25</v>
      </c>
      <c r="E20" s="10">
        <v>1747869.76</v>
      </c>
      <c r="F20" s="10">
        <f t="shared" si="0"/>
        <v>0</v>
      </c>
      <c r="G20" s="11">
        <f t="shared" si="1"/>
        <v>-0.51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634209.27</v>
      </c>
      <c r="D43" s="7">
        <f>SUM(D44+D49+D55+D63+D72+D78+D84+D91+D97)</f>
        <v>44891.68</v>
      </c>
      <c r="E43" s="7">
        <f>SUM(E44+E49+E55+E63+E72+E78+E84+E91+E97)</f>
        <v>55765.25</v>
      </c>
      <c r="F43" s="7">
        <f t="shared" si="0"/>
        <v>623335.70000000007</v>
      </c>
      <c r="G43" s="8">
        <f t="shared" si="1"/>
        <v>-10873.569999999949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144441.35</v>
      </c>
      <c r="D55" s="14">
        <f>SUM(D56:D62)</f>
        <v>0</v>
      </c>
      <c r="E55" s="14">
        <f>SUM(E56:E62)</f>
        <v>0</v>
      </c>
      <c r="F55" s="14">
        <f t="shared" si="0"/>
        <v>144441.35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144441.35</v>
      </c>
      <c r="D60" s="10">
        <v>0</v>
      </c>
      <c r="E60" s="10">
        <v>0</v>
      </c>
      <c r="F60" s="10">
        <f t="shared" si="0"/>
        <v>144441.35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1418964.46</v>
      </c>
      <c r="D63" s="7">
        <f>SUM(D64:D71)</f>
        <v>44891.68</v>
      </c>
      <c r="E63" s="7">
        <f>SUM(E64:E71)</f>
        <v>0</v>
      </c>
      <c r="F63" s="7">
        <f t="shared" si="0"/>
        <v>1463856.14</v>
      </c>
      <c r="G63" s="8">
        <f t="shared" si="1"/>
        <v>44891.679999999935</v>
      </c>
    </row>
    <row r="64" spans="1:7" x14ac:dyDescent="0.2">
      <c r="A64" s="9">
        <v>1241</v>
      </c>
      <c r="B64" s="26" t="s">
        <v>59</v>
      </c>
      <c r="C64" s="10">
        <v>320492.27</v>
      </c>
      <c r="D64" s="10">
        <v>16800.05</v>
      </c>
      <c r="E64" s="10">
        <v>0</v>
      </c>
      <c r="F64" s="10">
        <f t="shared" si="0"/>
        <v>337292.32</v>
      </c>
      <c r="G64" s="11">
        <f t="shared" si="1"/>
        <v>16800.049999999988</v>
      </c>
    </row>
    <row r="65" spans="1:7" x14ac:dyDescent="0.2">
      <c r="A65" s="9">
        <v>1242</v>
      </c>
      <c r="B65" s="26" t="s">
        <v>60</v>
      </c>
      <c r="C65" s="10">
        <v>143253.03</v>
      </c>
      <c r="D65" s="10">
        <v>22526.63</v>
      </c>
      <c r="E65" s="10">
        <v>0</v>
      </c>
      <c r="F65" s="10">
        <f t="shared" si="0"/>
        <v>165779.66</v>
      </c>
      <c r="G65" s="11">
        <f t="shared" si="1"/>
        <v>22526.630000000005</v>
      </c>
    </row>
    <row r="66" spans="1:7" x14ac:dyDescent="0.2">
      <c r="A66" s="9">
        <v>1243</v>
      </c>
      <c r="B66" s="26" t="s">
        <v>61</v>
      </c>
      <c r="C66" s="10">
        <v>108999.35</v>
      </c>
      <c r="D66" s="10">
        <v>3140</v>
      </c>
      <c r="E66" s="10">
        <v>0</v>
      </c>
      <c r="F66" s="10">
        <f t="shared" si="0"/>
        <v>112139.35</v>
      </c>
      <c r="G66" s="11">
        <f t="shared" si="1"/>
        <v>3140</v>
      </c>
    </row>
    <row r="67" spans="1:7" x14ac:dyDescent="0.2">
      <c r="A67" s="9">
        <v>1244</v>
      </c>
      <c r="B67" s="26" t="s">
        <v>62</v>
      </c>
      <c r="C67" s="10">
        <v>823052</v>
      </c>
      <c r="D67" s="10">
        <v>0</v>
      </c>
      <c r="E67" s="10">
        <v>0</v>
      </c>
      <c r="F67" s="10">
        <f t="shared" si="0"/>
        <v>823052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23167.81</v>
      </c>
      <c r="D69" s="10">
        <v>2425</v>
      </c>
      <c r="E69" s="10">
        <v>0</v>
      </c>
      <c r="F69" s="10">
        <f t="shared" si="2"/>
        <v>25592.81</v>
      </c>
      <c r="G69" s="11">
        <f t="shared" si="3"/>
        <v>2425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66413</v>
      </c>
      <c r="D72" s="7">
        <f>SUM(D73:D77)</f>
        <v>0</v>
      </c>
      <c r="E72" s="7">
        <f>SUM(E73:E77)</f>
        <v>0</v>
      </c>
      <c r="F72" s="7">
        <f t="shared" si="2"/>
        <v>66413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66413</v>
      </c>
      <c r="D76" s="13">
        <v>0</v>
      </c>
      <c r="E76" s="13">
        <v>0</v>
      </c>
      <c r="F76" s="13">
        <f t="shared" si="2"/>
        <v>66413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-995609.54</v>
      </c>
      <c r="D78" s="7">
        <f>SUM(D79:D83)</f>
        <v>0</v>
      </c>
      <c r="E78" s="7">
        <f>SUM(E79:E83)</f>
        <v>55765.25</v>
      </c>
      <c r="F78" s="7">
        <f t="shared" si="2"/>
        <v>-1051374.79</v>
      </c>
      <c r="G78" s="8">
        <f t="shared" si="3"/>
        <v>-55765.25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-970860.42</v>
      </c>
      <c r="D81" s="13">
        <v>0</v>
      </c>
      <c r="E81" s="13">
        <v>49123.95</v>
      </c>
      <c r="F81" s="13">
        <f t="shared" si="2"/>
        <v>-1019984.37</v>
      </c>
      <c r="G81" s="12">
        <f t="shared" si="3"/>
        <v>-49123.949999999953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-24749.119999999999</v>
      </c>
      <c r="D83" s="13">
        <v>0</v>
      </c>
      <c r="E83" s="13">
        <v>6641.3</v>
      </c>
      <c r="F83" s="13">
        <f t="shared" si="2"/>
        <v>-31390.42</v>
      </c>
      <c r="G83" s="12">
        <f t="shared" si="3"/>
        <v>-6641.2999999999993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42" t="s">
        <v>122</v>
      </c>
      <c r="C107" s="37"/>
      <c r="D107" s="43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2014-02-09T04:04:15Z</dcterms:created>
  <dcterms:modified xsi:type="dcterms:W3CDTF">2018-01-25T15:23:37Z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