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E13" i="6"/>
  <c r="H13" i="6" s="1"/>
  <c r="D77" i="6"/>
  <c r="C77" i="6"/>
  <c r="G77" i="6"/>
  <c r="F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<sst xmlns="http://schemas.openxmlformats.org/spreadsheetml/2006/main" count="207" uniqueCount="146">
  <si>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</si>
  <si>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</si>
  <si>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</si>
  <si>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</si>
  <si>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</si>
  <si>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</si>
  <si>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</si>
  <si>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</si>
  <si>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</si>
  <si>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</si>
  <si>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</si>
  <si>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</si>
  <si>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</si>
  <si>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</si>
  <si>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</si>
  <si>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</si>
  <si>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</si>
  <si>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</si>
  <si>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</si>
  <si>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</si>
  <si>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</si>
  <si>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</si>
  <si>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</si>
  <si>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</si>
  <si>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</si>
  <si>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</si>
  <si>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</si>
  <si>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</si>
  <si>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</si>
  <si>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</si>
  <si>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</si>
  <si>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</si>
  <si>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</si>
  <si>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</si>
  <si>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</si>
  <si>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</si>
  <si>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</si>
  <si>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</si>
  <si>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</si>
  <si>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</si>
  <si>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</si>
  <si>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</si>
  <si>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</si>
  <si>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</si>
  <si>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</si>
  <si>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</si>
  <si>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</si>
  <si>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</si>
  <si>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</si>
  <si>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</si>
  <si>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</si>
  <si>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</si>
  <si>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</si>
  <si>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</si>
  <si>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</si>
  <si>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</si>
  <si>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</si>
  <si>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</si>
  <si>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</si>
  <si>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</si>
  <si>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</si>
  <si>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</si>
  <si>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</si>
  <si>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</si>
  <si>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</si>
  <si>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</si>
  <si>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</si>
  <si>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</si>
  <si>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</si>
  <si>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</si>
  <si>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</si>
  <si>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</si>
  <si>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</si>
  <si>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</si>
  <si>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</si>
  <si>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</si>
  <si>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</si>
  <si>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</si>
  <si>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</si>
  <si>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</si>
  <si>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</si>
  <si>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</si>
  <si>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</si>
  <si>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</si>
  <si>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</si>
  <si>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</si>
  <si>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</si>
  <si>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</si>
  <si>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</si>
  <si>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</si>
  <si>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</si>
  <si>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</si>
  <si>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</si>
  <si>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</si>
  <si>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</si>
  <si>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</si>
  <si>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</si>
  <si>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</si>
  <si>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</si>
  <si>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</si>
  <si>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</si>
  <si>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</si>
  <si>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</si>
  <si>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</si>
  <si>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</si>
  <si>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</si>
  <si>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</si>
  <si>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</si>
  <si>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</si>
  <si>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</si>
  <si>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</si>
  <si>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</si>
  <si>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</si>
  <si>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</si>
  <si>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</si>
  <si>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</si>
  <si>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</si>
  <si>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</si>
  <si>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</si>
  <si>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</si>
  <si>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</si>
  <si>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</si>
  <si>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</si>
  <si>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</si>
  <si>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</si>
  <si>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</si>
  <si>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</si>
  <si>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</si>
  <si>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</si>
  <si>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</si>
  <si>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</si>
  <si>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</si>
  <si>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</si>
  <si>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</si>
  <si>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de Enero al AL 31 DE DICIEMBRE DEL 2018</t>
  </si>
  <si>
    <t>SISTEMA INTEGRAL PARA EL DESARROLLO DE LA FAMILIA DEL MUNICIPIO DE MOROLEON, GTO.
ESTADO ANALÍTICO DEL EJERCICIO DEL PRESUPUESTO DE EGRESOS
Clasificación Económica (por Tipo de Gasto)
Del 1 de Enero al AL 31 DE DICIEMBRE DEL 2018</t>
  </si>
  <si>
    <t>DIF MOROLEÓN</t>
  </si>
  <si>
    <t>SISTEMA INTEGRAL PARA EL DESARROLLO DE LA FAMILIA DEL MUNICIPIO DE MOROLEON, GTO.
ESTADO ANALÍTICO DEL EJERCICIO DEL PRESUPUESTO DE EGRESOS
Clasificación Administrativa
Del 1 de Enero al AL 31 DE DICIEMBRE DEL 2018</t>
  </si>
  <si>
    <t>Gobierno (Federal/Estatal/Municipal) de SISTEMA INTEGRAL PARA EL DESARROLLO DE LA FAMILIA DEL MUNICIPIO DE MOROLEON, GTO.
Estado Analítico del Ejercicio del Presupuesto de Egresos
Clasificación Administrativa
Del 1 de Enero al AL 31 DE DICIEMBRE DEL 2018</t>
  </si>
  <si>
    <t>Sector Paraestatal del Gobierno (Federal/Estatal/Municipal) de SISTEMA INTEGRAL PARA EL DESARROLLO DE LA FAMILIA DEL MUNICIPIO DE MOROLEON, GTO.
Estado Analítico del Ejercicio del Presupuesto de Egresos
Clasificación Administrativa
Del 1 de Enero al AL 31 DE DICIEMBRE DEL 2018</t>
  </si>
  <si>
    <t>SISTEMA INTEGRAL PARA EL DESARROLLO DE LA FAMILIA DEL MUNICIPIO DE MOROLEON, GTO.
ESTADO ANALÍTICO DEL EJERCICIO DEL PRESUPUESTO DE EGRESOS
Clasificación Funcional (Finalidad y Función)
Del 1 de Enero al AL 31 DE DICIEMBRE DEL 2018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</si>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</sst>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12" xfId="8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B91" sqref="B9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134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7217953.9100000001</v>
      </c>
      <c r="D5" s="14">
        <f>SUM(D6:D12)</f>
        <v>26000</v>
      </c>
      <c r="E5" s="14">
        <f>C5+D5</f>
        <v>7243953.9100000001</v>
      </c>
      <c r="F5" s="14">
        <f>SUM(F6:F12)</f>
        <v>7108087.5599999996</v>
      </c>
      <c r="G5" s="14">
        <f>SUM(G6:G12)</f>
        <v>7108087.5599999996</v>
      </c>
      <c r="H5" s="14">
        <f>E5-F5</f>
        <v>135866.35000000056</v>
      </c>
    </row>
    <row r="6" spans="1:8" x14ac:dyDescent="0.2">
      <c r="A6" s="49">
        <v>1100</v>
      </c>
      <c r="B6" s="11" t="s">
        <v>76</v>
      </c>
      <c r="C6" s="15">
        <v>3802099.62</v>
      </c>
      <c r="D6" s="15">
        <v>0</v>
      </c>
      <c r="E6" s="15">
        <f t="shared" ref="E6:E69" si="0">C6+D6</f>
        <v>3802099.62</v>
      </c>
      <c r="F6" s="15">
        <v>3757372.64</v>
      </c>
      <c r="G6" s="15">
        <v>3757372.64</v>
      </c>
      <c r="H6" s="15">
        <f t="shared" ref="H6:H69" si="1">E6-F6</f>
        <v>44726.979999999981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737149.38</v>
      </c>
      <c r="D8" s="15">
        <v>0</v>
      </c>
      <c r="E8" s="15">
        <f t="shared" si="0"/>
        <v>737149.38</v>
      </c>
      <c r="F8" s="15">
        <v>734637.87</v>
      </c>
      <c r="G8" s="15">
        <v>734637.87</v>
      </c>
      <c r="H8" s="15">
        <f t="shared" si="1"/>
        <v>2511.5100000000093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2678704.91</v>
      </c>
      <c r="D10" s="15">
        <v>26000</v>
      </c>
      <c r="E10" s="15">
        <f t="shared" si="0"/>
        <v>2704704.91</v>
      </c>
      <c r="F10" s="15">
        <v>2616077.0499999998</v>
      </c>
      <c r="G10" s="15">
        <v>2616077.0499999998</v>
      </c>
      <c r="H10" s="15">
        <f t="shared" si="1"/>
        <v>88627.860000000335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1034890.68</v>
      </c>
      <c r="D13" s="15">
        <f>SUM(D14:D22)</f>
        <v>88841.77</v>
      </c>
      <c r="E13" s="15">
        <f t="shared" si="0"/>
        <v>1123732.45</v>
      </c>
      <c r="F13" s="15">
        <f>SUM(F14:F22)</f>
        <v>1077247.8199999998</v>
      </c>
      <c r="G13" s="15">
        <f>SUM(G14:G22)</f>
        <v>1077247.8199999998</v>
      </c>
      <c r="H13" s="15">
        <f t="shared" si="1"/>
        <v>46484.630000000121</v>
      </c>
    </row>
    <row r="14" spans="1:8" x14ac:dyDescent="0.2">
      <c r="A14" s="49">
        <v>2100</v>
      </c>
      <c r="B14" s="11" t="s">
        <v>81</v>
      </c>
      <c r="C14" s="15">
        <v>116200</v>
      </c>
      <c r="D14" s="15">
        <v>11000</v>
      </c>
      <c r="E14" s="15">
        <f t="shared" si="0"/>
        <v>127200</v>
      </c>
      <c r="F14" s="15">
        <v>116774.79</v>
      </c>
      <c r="G14" s="15">
        <v>116774.79</v>
      </c>
      <c r="H14" s="15">
        <f t="shared" si="1"/>
        <v>10425.210000000006</v>
      </c>
    </row>
    <row r="15" spans="1:8" x14ac:dyDescent="0.2">
      <c r="A15" s="49">
        <v>2200</v>
      </c>
      <c r="B15" s="11" t="s">
        <v>82</v>
      </c>
      <c r="C15" s="15">
        <v>635600</v>
      </c>
      <c r="D15" s="15">
        <v>24550</v>
      </c>
      <c r="E15" s="15">
        <f t="shared" si="0"/>
        <v>660150</v>
      </c>
      <c r="F15" s="15">
        <v>645961.56999999995</v>
      </c>
      <c r="G15" s="15">
        <v>645961.56999999995</v>
      </c>
      <c r="H15" s="15">
        <f t="shared" si="1"/>
        <v>14188.430000000051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23419.68</v>
      </c>
      <c r="D17" s="15">
        <v>-5508.23</v>
      </c>
      <c r="E17" s="15">
        <f t="shared" si="0"/>
        <v>17911.45</v>
      </c>
      <c r="F17" s="15">
        <v>17435.43</v>
      </c>
      <c r="G17" s="15">
        <v>17435.43</v>
      </c>
      <c r="H17" s="15">
        <f t="shared" si="1"/>
        <v>476.02000000000044</v>
      </c>
    </row>
    <row r="18" spans="1:8" x14ac:dyDescent="0.2">
      <c r="A18" s="49">
        <v>2500</v>
      </c>
      <c r="B18" s="11" t="s">
        <v>85</v>
      </c>
      <c r="C18" s="15">
        <v>20825</v>
      </c>
      <c r="D18" s="15">
        <v>0</v>
      </c>
      <c r="E18" s="15">
        <f t="shared" si="0"/>
        <v>20825</v>
      </c>
      <c r="F18" s="15">
        <v>14799.99</v>
      </c>
      <c r="G18" s="15">
        <v>14799.99</v>
      </c>
      <c r="H18" s="15">
        <f t="shared" si="1"/>
        <v>6025.01</v>
      </c>
    </row>
    <row r="19" spans="1:8" x14ac:dyDescent="0.2">
      <c r="A19" s="49">
        <v>2600</v>
      </c>
      <c r="B19" s="11" t="s">
        <v>86</v>
      </c>
      <c r="C19" s="15">
        <v>202396</v>
      </c>
      <c r="D19" s="15">
        <v>75000</v>
      </c>
      <c r="E19" s="15">
        <f t="shared" si="0"/>
        <v>277396</v>
      </c>
      <c r="F19" s="15">
        <v>269353.62</v>
      </c>
      <c r="G19" s="15">
        <v>269353.62</v>
      </c>
      <c r="H19" s="15">
        <f t="shared" si="1"/>
        <v>8042.3800000000047</v>
      </c>
    </row>
    <row r="20" spans="1:8" x14ac:dyDescent="0.2">
      <c r="A20" s="49">
        <v>2700</v>
      </c>
      <c r="B20" s="11" t="s">
        <v>87</v>
      </c>
      <c r="C20" s="15">
        <v>4350</v>
      </c>
      <c r="D20" s="15">
        <v>-4000</v>
      </c>
      <c r="E20" s="15">
        <f t="shared" si="0"/>
        <v>350</v>
      </c>
      <c r="F20" s="15">
        <v>0</v>
      </c>
      <c r="G20" s="15">
        <v>0</v>
      </c>
      <c r="H20" s="15">
        <f t="shared" si="1"/>
        <v>350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32100</v>
      </c>
      <c r="D22" s="15">
        <v>-12200</v>
      </c>
      <c r="E22" s="15">
        <f t="shared" si="0"/>
        <v>19900</v>
      </c>
      <c r="F22" s="15">
        <v>12922.42</v>
      </c>
      <c r="G22" s="15">
        <v>12922.42</v>
      </c>
      <c r="H22" s="15">
        <f t="shared" si="1"/>
        <v>6977.58</v>
      </c>
    </row>
    <row r="23" spans="1:8" x14ac:dyDescent="0.2">
      <c r="A23" s="48" t="s">
        <v>69</v>
      </c>
      <c r="B23" s="7"/>
      <c r="C23" s="15">
        <f>SUM(C24:C32)</f>
        <v>774631.28</v>
      </c>
      <c r="D23" s="15">
        <f>SUM(D24:D32)</f>
        <v>89934.510000000009</v>
      </c>
      <c r="E23" s="15">
        <f t="shared" si="0"/>
        <v>864565.79</v>
      </c>
      <c r="F23" s="15">
        <f>SUM(F24:F32)</f>
        <v>777325.14</v>
      </c>
      <c r="G23" s="15">
        <f>SUM(G24:G32)</f>
        <v>759644.14</v>
      </c>
      <c r="H23" s="15">
        <f t="shared" si="1"/>
        <v>87240.650000000023</v>
      </c>
    </row>
    <row r="24" spans="1:8" x14ac:dyDescent="0.2">
      <c r="A24" s="49">
        <v>3100</v>
      </c>
      <c r="B24" s="11" t="s">
        <v>90</v>
      </c>
      <c r="C24" s="15">
        <v>167800</v>
      </c>
      <c r="D24" s="15">
        <v>-17700</v>
      </c>
      <c r="E24" s="15">
        <f t="shared" si="0"/>
        <v>150100</v>
      </c>
      <c r="F24" s="15">
        <v>132689.65</v>
      </c>
      <c r="G24" s="15">
        <v>132689.65</v>
      </c>
      <c r="H24" s="15">
        <f t="shared" si="1"/>
        <v>17410.350000000006</v>
      </c>
    </row>
    <row r="25" spans="1:8" x14ac:dyDescent="0.2">
      <c r="A25" s="49">
        <v>3200</v>
      </c>
      <c r="B25" s="11" t="s">
        <v>91</v>
      </c>
      <c r="C25" s="15">
        <v>38500</v>
      </c>
      <c r="D25" s="15">
        <v>26500</v>
      </c>
      <c r="E25" s="15">
        <f t="shared" si="0"/>
        <v>65000</v>
      </c>
      <c r="F25" s="15">
        <v>63140</v>
      </c>
      <c r="G25" s="15">
        <v>63140</v>
      </c>
      <c r="H25" s="15">
        <f t="shared" si="1"/>
        <v>1860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99000</v>
      </c>
      <c r="D27" s="15">
        <v>11000</v>
      </c>
      <c r="E27" s="15">
        <f t="shared" si="0"/>
        <v>110000</v>
      </c>
      <c r="F27" s="15">
        <v>103046.27</v>
      </c>
      <c r="G27" s="15">
        <v>103046.27</v>
      </c>
      <c r="H27" s="15">
        <f t="shared" si="1"/>
        <v>6953.7299999999959</v>
      </c>
    </row>
    <row r="28" spans="1:8" x14ac:dyDescent="0.2">
      <c r="A28" s="49">
        <v>3500</v>
      </c>
      <c r="B28" s="11" t="s">
        <v>94</v>
      </c>
      <c r="C28" s="15">
        <v>78617.279999999999</v>
      </c>
      <c r="D28" s="15">
        <v>55484.51</v>
      </c>
      <c r="E28" s="15">
        <f t="shared" si="0"/>
        <v>134101.79</v>
      </c>
      <c r="F28" s="15">
        <v>106257.46</v>
      </c>
      <c r="G28" s="15">
        <v>106257.46</v>
      </c>
      <c r="H28" s="15">
        <f t="shared" si="1"/>
        <v>27844.33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-4000</v>
      </c>
      <c r="E29" s="15">
        <f t="shared" si="0"/>
        <v>28700</v>
      </c>
      <c r="F29" s="15">
        <v>19689.990000000002</v>
      </c>
      <c r="G29" s="15">
        <v>19689.990000000002</v>
      </c>
      <c r="H29" s="15">
        <f t="shared" si="1"/>
        <v>9010.0099999999984</v>
      </c>
    </row>
    <row r="30" spans="1:8" x14ac:dyDescent="0.2">
      <c r="A30" s="49">
        <v>3700</v>
      </c>
      <c r="B30" s="11" t="s">
        <v>96</v>
      </c>
      <c r="C30" s="15">
        <v>31650</v>
      </c>
      <c r="D30" s="15">
        <v>-1950</v>
      </c>
      <c r="E30" s="15">
        <f t="shared" si="0"/>
        <v>29700</v>
      </c>
      <c r="F30" s="15">
        <v>25714.03</v>
      </c>
      <c r="G30" s="15">
        <v>25714.03</v>
      </c>
      <c r="H30" s="15">
        <f t="shared" si="1"/>
        <v>3985.9700000000012</v>
      </c>
    </row>
    <row r="31" spans="1:8" x14ac:dyDescent="0.2">
      <c r="A31" s="49">
        <v>3800</v>
      </c>
      <c r="B31" s="11" t="s">
        <v>97</v>
      </c>
      <c r="C31" s="15">
        <v>197000</v>
      </c>
      <c r="D31" s="15">
        <v>20600</v>
      </c>
      <c r="E31" s="15">
        <f t="shared" si="0"/>
        <v>217600</v>
      </c>
      <c r="F31" s="15">
        <v>202482.74</v>
      </c>
      <c r="G31" s="15">
        <v>202482.74</v>
      </c>
      <c r="H31" s="15">
        <f t="shared" si="1"/>
        <v>15117.260000000009</v>
      </c>
    </row>
    <row r="32" spans="1:8" x14ac:dyDescent="0.2">
      <c r="A32" s="49">
        <v>3900</v>
      </c>
      <c r="B32" s="11" t="s">
        <v>19</v>
      </c>
      <c r="C32" s="15">
        <v>129364</v>
      </c>
      <c r="D32" s="15">
        <v>0</v>
      </c>
      <c r="E32" s="15">
        <f t="shared" si="0"/>
        <v>129364</v>
      </c>
      <c r="F32" s="15">
        <v>124305</v>
      </c>
      <c r="G32" s="15">
        <v>106624</v>
      </c>
      <c r="H32" s="15">
        <f t="shared" si="1"/>
        <v>5059</v>
      </c>
    </row>
    <row r="33" spans="1:8" x14ac:dyDescent="0.2">
      <c r="A33" s="48" t="s">
        <v>70</v>
      </c>
      <c r="B33" s="7"/>
      <c r="C33" s="15">
        <f>SUM(C34:C42)</f>
        <v>180565.26</v>
      </c>
      <c r="D33" s="15">
        <f>SUM(D34:D42)</f>
        <v>-28050</v>
      </c>
      <c r="E33" s="15">
        <f t="shared" si="0"/>
        <v>152515.26</v>
      </c>
      <c r="F33" s="15">
        <f>SUM(F34:F42)</f>
        <v>135279.14000000001</v>
      </c>
      <c r="G33" s="15">
        <f>SUM(G34:G42)</f>
        <v>135279.14000000001</v>
      </c>
      <c r="H33" s="15">
        <f t="shared" si="1"/>
        <v>17236.119999999995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102800</v>
      </c>
      <c r="D37" s="15">
        <v>-28050</v>
      </c>
      <c r="E37" s="15">
        <f t="shared" si="0"/>
        <v>74750</v>
      </c>
      <c r="F37" s="15">
        <v>57557.06</v>
      </c>
      <c r="G37" s="15">
        <v>57557.06</v>
      </c>
      <c r="H37" s="15">
        <f t="shared" si="1"/>
        <v>17192.940000000002</v>
      </c>
    </row>
    <row r="38" spans="1:8" x14ac:dyDescent="0.2">
      <c r="A38" s="49">
        <v>4500</v>
      </c>
      <c r="B38" s="11" t="s">
        <v>41</v>
      </c>
      <c r="C38" s="15">
        <v>77765.259999999995</v>
      </c>
      <c r="D38" s="15">
        <v>0</v>
      </c>
      <c r="E38" s="15">
        <f t="shared" si="0"/>
        <v>77765.259999999995</v>
      </c>
      <c r="F38" s="15">
        <v>77722.080000000002</v>
      </c>
      <c r="G38" s="15">
        <v>77722.080000000002</v>
      </c>
      <c r="H38" s="15">
        <f t="shared" si="1"/>
        <v>43.179999999993015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21000</v>
      </c>
      <c r="D43" s="15">
        <f>SUM(D44:D52)</f>
        <v>-5400</v>
      </c>
      <c r="E43" s="15">
        <f t="shared" si="0"/>
        <v>15600</v>
      </c>
      <c r="F43" s="15">
        <f>SUM(F44:F52)</f>
        <v>2500</v>
      </c>
      <c r="G43" s="15">
        <f>SUM(G44:G52)</f>
        <v>2500</v>
      </c>
      <c r="H43" s="15">
        <f t="shared" si="1"/>
        <v>13100</v>
      </c>
    </row>
    <row r="44" spans="1:8" x14ac:dyDescent="0.2">
      <c r="A44" s="49">
        <v>5100</v>
      </c>
      <c r="B44" s="11" t="s">
        <v>105</v>
      </c>
      <c r="C44" s="15">
        <v>11000</v>
      </c>
      <c r="D44" s="15">
        <v>-11000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-4000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3500</v>
      </c>
      <c r="D46" s="15">
        <v>-500</v>
      </c>
      <c r="E46" s="15">
        <f t="shared" si="0"/>
        <v>3000</v>
      </c>
      <c r="F46" s="15">
        <v>2500</v>
      </c>
      <c r="G46" s="15">
        <v>2500</v>
      </c>
      <c r="H46" s="15">
        <f t="shared" si="1"/>
        <v>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2500</v>
      </c>
      <c r="D49" s="15">
        <v>10100</v>
      </c>
      <c r="E49" s="15">
        <f t="shared" si="0"/>
        <v>12600</v>
      </c>
      <c r="F49" s="15">
        <v>0</v>
      </c>
      <c r="G49" s="15">
        <v>0</v>
      </c>
      <c r="H49" s="15">
        <f t="shared" si="1"/>
        <v>12600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742791</v>
      </c>
      <c r="D65" s="15">
        <f>SUM(D66:D68)</f>
        <v>823136.33</v>
      </c>
      <c r="E65" s="15">
        <f t="shared" si="0"/>
        <v>1565927.33</v>
      </c>
      <c r="F65" s="15">
        <f>SUM(F66:F68)</f>
        <v>1253425.1100000001</v>
      </c>
      <c r="G65" s="15">
        <f>SUM(G66:G68)</f>
        <v>1253425.1100000001</v>
      </c>
      <c r="H65" s="15">
        <f t="shared" si="1"/>
        <v>312502.21999999997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742791</v>
      </c>
      <c r="D68" s="15">
        <v>823136.33</v>
      </c>
      <c r="E68" s="15">
        <f t="shared" si="0"/>
        <v>1565927.33</v>
      </c>
      <c r="F68" s="15">
        <v>1253425.1100000001</v>
      </c>
      <c r="G68" s="15">
        <v>1253425.1100000001</v>
      </c>
      <c r="H68" s="15">
        <f t="shared" si="1"/>
        <v>312502.21999999997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9971832.129999999</v>
      </c>
      <c r="D77" s="17">
        <f t="shared" si="4"/>
        <v>994462.61</v>
      </c>
      <c r="E77" s="17">
        <f t="shared" si="4"/>
        <v>10966294.74</v>
      </c>
      <c r="F77" s="17">
        <f t="shared" si="4"/>
        <v>10353864.77</v>
      </c>
      <c r="G77" s="17">
        <f t="shared" si="4"/>
        <v>10336183.77</v>
      </c>
      <c r="H77" s="17">
        <f t="shared" si="4"/>
        <v>612429.97000000067</v>
      </c>
    </row>
    <row r="78" spans="1:8" x14ac:dyDescent="0.2">
      <c r="A78" s="52" t="s">
        <v>141</v>
      </c>
    </row>
    <row r="85" spans="2:8" x14ac:dyDescent="0.2">
      <c r="B85" s="32"/>
      <c r="F85" s="32"/>
      <c r="G85" s="32"/>
      <c r="H85" s="32"/>
    </row>
    <row r="86" spans="2:8" x14ac:dyDescent="0.2">
      <c r="B86" s="53" t="s">
        <v>142</v>
      </c>
      <c r="F86" s="56" t="s">
        <v>143</v>
      </c>
      <c r="G86" s="56"/>
      <c r="H86" s="56"/>
    </row>
    <row r="87" spans="2:8" x14ac:dyDescent="0.2">
      <c r="B87" s="53" t="s">
        <v>144</v>
      </c>
      <c r="F87" s="57" t="s">
        <v>145</v>
      </c>
      <c r="G87" s="57"/>
      <c r="H87" s="57"/>
    </row>
  </sheetData>
  <sheetProtection formatCells="0" formatColumns="0" formatRows="0" autoFilter="0"/>
  <mergeCells count="6">
    <mergeCell ref="F86:H86"/>
    <mergeCell ref="F87:H87"/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B17" sqref="B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135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9130275.8699999992</v>
      </c>
      <c r="D6" s="50">
        <v>176726.28</v>
      </c>
      <c r="E6" s="50">
        <f>C6+D6</f>
        <v>9307002.1499999985</v>
      </c>
      <c r="F6" s="50">
        <v>9020217.5800000001</v>
      </c>
      <c r="G6" s="50">
        <v>9002536.5800000001</v>
      </c>
      <c r="H6" s="50">
        <f>E6-F6</f>
        <v>286784.56999999844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763791</v>
      </c>
      <c r="D8" s="50">
        <v>817736.33</v>
      </c>
      <c r="E8" s="50">
        <f>C8+D8</f>
        <v>1581527.33</v>
      </c>
      <c r="F8" s="50">
        <v>1255925.1100000001</v>
      </c>
      <c r="G8" s="50">
        <v>1255925.1100000001</v>
      </c>
      <c r="H8" s="50">
        <f>E8-F8</f>
        <v>325602.21999999997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77765.259999999995</v>
      </c>
      <c r="D12" s="50">
        <v>0</v>
      </c>
      <c r="E12" s="50">
        <f>C12+D12</f>
        <v>77765.259999999995</v>
      </c>
      <c r="F12" s="50">
        <v>77722.080000000002</v>
      </c>
      <c r="G12" s="50">
        <v>77722.080000000002</v>
      </c>
      <c r="H12" s="50">
        <f>E12-F12</f>
        <v>43.179999999993015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9971832.129999999</v>
      </c>
      <c r="D16" s="17">
        <f>SUM(D6+D8+D10+D12+D14)</f>
        <v>994462.61</v>
      </c>
      <c r="E16" s="17">
        <f>SUM(E6+E8+E10+E12+E14)</f>
        <v>10966294.739999998</v>
      </c>
      <c r="F16" s="17">
        <f t="shared" ref="F16:H16" si="0">SUM(F6+F8+F10+F12+F14)</f>
        <v>10353864.77</v>
      </c>
      <c r="G16" s="17">
        <f t="shared" si="0"/>
        <v>10336183.77</v>
      </c>
      <c r="H16" s="17">
        <f t="shared" si="0"/>
        <v>612429.96999999834</v>
      </c>
    </row>
    <row r="17" spans="2:2" x14ac:dyDescent="0.2">
      <c r="B17" s="52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selection activeCell="B53" sqref="B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137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60</v>
      </c>
      <c r="B3" s="64"/>
      <c r="C3" s="58" t="s">
        <v>66</v>
      </c>
      <c r="D3" s="59"/>
      <c r="E3" s="59"/>
      <c r="F3" s="59"/>
      <c r="G3" s="60"/>
      <c r="H3" s="61" t="s">
        <v>65</v>
      </c>
    </row>
    <row r="4" spans="1:8" ht="24.95" customHeight="1" x14ac:dyDescent="0.2">
      <c r="A4" s="65"/>
      <c r="B4" s="66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9971832.1300000008</v>
      </c>
      <c r="D7" s="15">
        <v>994462.61</v>
      </c>
      <c r="E7" s="15">
        <f>C7+D7</f>
        <v>10966294.74</v>
      </c>
      <c r="F7" s="15">
        <v>10353864.77</v>
      </c>
      <c r="G7" s="15">
        <v>10336183.77</v>
      </c>
      <c r="H7" s="15">
        <f>E7-F7</f>
        <v>612429.97000000067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9971832.1300000008</v>
      </c>
      <c r="D16" s="23">
        <f t="shared" si="2"/>
        <v>994462.61</v>
      </c>
      <c r="E16" s="23">
        <f t="shared" si="2"/>
        <v>10966294.74</v>
      </c>
      <c r="F16" s="23">
        <f t="shared" si="2"/>
        <v>10353864.77</v>
      </c>
      <c r="G16" s="23">
        <f t="shared" si="2"/>
        <v>10336183.77</v>
      </c>
      <c r="H16" s="23">
        <f t="shared" si="2"/>
        <v>612429.97000000067</v>
      </c>
    </row>
    <row r="19" spans="1:8" ht="45" customHeight="1" x14ac:dyDescent="0.2">
      <c r="A19" s="58" t="s">
        <v>138</v>
      </c>
      <c r="B19" s="59"/>
      <c r="C19" s="59"/>
      <c r="D19" s="59"/>
      <c r="E19" s="59"/>
      <c r="F19" s="59"/>
      <c r="G19" s="59"/>
      <c r="H19" s="60"/>
    </row>
    <row r="21" spans="1:8" x14ac:dyDescent="0.2">
      <c r="A21" s="63" t="s">
        <v>60</v>
      </c>
      <c r="B21" s="64"/>
      <c r="C21" s="58" t="s">
        <v>66</v>
      </c>
      <c r="D21" s="59"/>
      <c r="E21" s="59"/>
      <c r="F21" s="59"/>
      <c r="G21" s="60"/>
      <c r="H21" s="61" t="s">
        <v>65</v>
      </c>
    </row>
    <row r="22" spans="1:8" ht="22.5" x14ac:dyDescent="0.2">
      <c r="A22" s="65"/>
      <c r="B22" s="66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62"/>
    </row>
    <row r="23" spans="1:8" x14ac:dyDescent="0.2">
      <c r="A23" s="67"/>
      <c r="B23" s="68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8" t="s">
        <v>139</v>
      </c>
      <c r="B33" s="59"/>
      <c r="C33" s="59"/>
      <c r="D33" s="59"/>
      <c r="E33" s="59"/>
      <c r="F33" s="59"/>
      <c r="G33" s="59"/>
      <c r="H33" s="60"/>
    </row>
    <row r="34" spans="1:8" x14ac:dyDescent="0.2">
      <c r="A34" s="63" t="s">
        <v>60</v>
      </c>
      <c r="B34" s="64"/>
      <c r="C34" s="58" t="s">
        <v>66</v>
      </c>
      <c r="D34" s="59"/>
      <c r="E34" s="59"/>
      <c r="F34" s="59"/>
      <c r="G34" s="60"/>
      <c r="H34" s="61" t="s">
        <v>65</v>
      </c>
    </row>
    <row r="35" spans="1:8" ht="22.5" x14ac:dyDescent="0.2">
      <c r="A35" s="65"/>
      <c r="B35" s="66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62"/>
    </row>
    <row r="36" spans="1:8" x14ac:dyDescent="0.2">
      <c r="A36" s="67"/>
      <c r="B36" s="68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52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activeCell="B48" sqref="B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140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60</v>
      </c>
      <c r="B2" s="64"/>
      <c r="C2" s="58" t="s">
        <v>66</v>
      </c>
      <c r="D2" s="59"/>
      <c r="E2" s="59"/>
      <c r="F2" s="59"/>
      <c r="G2" s="60"/>
      <c r="H2" s="61" t="s">
        <v>65</v>
      </c>
    </row>
    <row r="3" spans="1:8" ht="24.95" customHeight="1" x14ac:dyDescent="0.2">
      <c r="A3" s="65"/>
      <c r="B3" s="66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9971832.1300000008</v>
      </c>
      <c r="D16" s="15">
        <f t="shared" si="3"/>
        <v>994462.61</v>
      </c>
      <c r="E16" s="15">
        <f t="shared" si="3"/>
        <v>10966294.74</v>
      </c>
      <c r="F16" s="15">
        <f t="shared" si="3"/>
        <v>10353864.77</v>
      </c>
      <c r="G16" s="15">
        <f t="shared" si="3"/>
        <v>10336183.77</v>
      </c>
      <c r="H16" s="15">
        <f t="shared" si="3"/>
        <v>612429.97000000067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9971832.1300000008</v>
      </c>
      <c r="D22" s="15">
        <v>994462.61</v>
      </c>
      <c r="E22" s="15">
        <f t="shared" si="5"/>
        <v>10966294.74</v>
      </c>
      <c r="F22" s="15">
        <v>10353864.77</v>
      </c>
      <c r="G22" s="15">
        <v>10336183.77</v>
      </c>
      <c r="H22" s="15">
        <f t="shared" si="4"/>
        <v>612429.97000000067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9971832.1300000008</v>
      </c>
      <c r="D42" s="23">
        <f t="shared" si="12"/>
        <v>994462.61</v>
      </c>
      <c r="E42" s="23">
        <f t="shared" si="12"/>
        <v>10966294.74</v>
      </c>
      <c r="F42" s="23">
        <f t="shared" si="12"/>
        <v>10353864.77</v>
      </c>
      <c r="G42" s="23">
        <f t="shared" si="12"/>
        <v>10336183.77</v>
      </c>
      <c r="H42" s="23">
        <f t="shared" si="12"/>
        <v>612429.97000000067</v>
      </c>
    </row>
    <row r="43" spans="1:8" x14ac:dyDescent="0.2">
      <c r="A43" s="52" t="s">
        <v>141</v>
      </c>
      <c r="B43" s="52"/>
      <c r="C43" s="52"/>
      <c r="D43" s="52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1:8" x14ac:dyDescent="0.2">
      <c r="A50" s="54"/>
      <c r="B50" s="54"/>
      <c r="C50" s="54"/>
      <c r="D50" s="54"/>
      <c r="E50" s="54"/>
      <c r="F50" s="69"/>
      <c r="G50" s="69"/>
      <c r="H50" s="69"/>
    </row>
    <row r="51" spans="1:8" x14ac:dyDescent="0.2">
      <c r="A51" s="54"/>
      <c r="B51" s="55"/>
      <c r="C51" s="54"/>
      <c r="D51" s="54"/>
      <c r="E51" s="54"/>
      <c r="F51" s="69"/>
      <c r="G51" s="69"/>
      <c r="H51" s="69"/>
    </row>
    <row r="52" spans="1:8" x14ac:dyDescent="0.2">
      <c r="A52" s="54"/>
      <c r="B52" s="55"/>
      <c r="C52" s="54"/>
      <c r="D52" s="54"/>
      <c r="E52" s="54"/>
      <c r="F52" s="69"/>
      <c r="G52" s="69"/>
      <c r="H52" s="69"/>
    </row>
  </sheetData>
  <sheetProtection formatCells="0" formatColumns="0" formatRows="0" autoFilter="0"/>
  <mergeCells count="7">
    <mergeCell ref="F50:H50"/>
    <mergeCell ref="F51:H51"/>
    <mergeCell ref="F52:H52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2019-01-29T16:53:18Z</cp:lastPrinted>
  <dcterms:created xsi:type="dcterms:W3CDTF">2014-02-10T03:37:14Z</dcterms:created>
  <dcterms:modified xsi:type="dcterms:W3CDTF">2019-01-31T18:55:31Z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