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ITULO V 1ER TRIMESTRE\4.- Informacion Presupuestaria\3.- Estado analitico del ejercicio del presupuesto de egresos por clasificacion economica\"/>
    </mc:Choice>
  </mc:AlternateContent>
  <bookViews>
    <workbookView xWindow="0" yWindow="0" windowWidth="21555" windowHeight="720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4" i="4" l="1"/>
  <c r="F44" i="4"/>
  <c r="E44" i="4"/>
  <c r="C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44" i="4" s="1"/>
  <c r="H25" i="5"/>
  <c r="G25" i="5"/>
  <c r="F25" i="5"/>
  <c r="E25" i="5"/>
  <c r="D25" i="5"/>
  <c r="C25" i="5"/>
  <c r="H16" i="5"/>
  <c r="G16" i="5"/>
  <c r="F16" i="5"/>
  <c r="E16" i="5"/>
  <c r="D16" i="5"/>
  <c r="C16" i="5"/>
  <c r="H6" i="5"/>
  <c r="H42" i="5" s="1"/>
  <c r="G6" i="5"/>
  <c r="G42" i="5" s="1"/>
  <c r="F6" i="5"/>
  <c r="F42" i="5" s="1"/>
  <c r="E6" i="5"/>
  <c r="E42" i="5" s="1"/>
  <c r="D6" i="5"/>
  <c r="D42" i="5" s="1"/>
  <c r="C6" i="5"/>
  <c r="C42" i="5" s="1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44" i="4" s="1"/>
</calcChain>
</file>

<file path=xl/sharedStrings.xml><?xml version="1.0" encoding="utf-8"?>
<sst xmlns="http://schemas.openxmlformats.org/spreadsheetml/2006/main" count="268" uniqueCount="210">
  <si>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</si>
  <si>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</si>
  <si>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</si>
  <si>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</si>
  <si>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</si>
  <si>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</si>
  <si>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</si>
  <si>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</si>
  <si>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</si>
  <si>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</si>
  <si>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</si>
  <si>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</si>
  <si>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</si>
  <si>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</si>
  <si>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</si>
  <si>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</si>
  <si>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</si>
  <si>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</si>
  <si>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</si>
  <si>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</si>
  <si>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</si>
  <si>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</si>
  <si>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</si>
  <si>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</si>
  <si>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</si>
  <si>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</si>
  <si>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</si>
  <si>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</si>
  <si>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</si>
  <si>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</si>
  <si>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</si>
  <si>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</si>
  <si>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</si>
  <si>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</si>
  <si>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</si>
  <si>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</si>
  <si>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</si>
  <si>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</si>
  <si>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</si>
  <si>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</si>
  <si>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</si>
  <si>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</si>
  <si>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</si>
  <si>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</si>
  <si>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</si>
  <si>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</si>
  <si>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</si>
  <si>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</si>
  <si>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</si>
  <si>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</si>
  <si>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</si>
  <si>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</si>
  <si>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</si>
  <si>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</si>
  <si>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</si>
  <si>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</si>
  <si>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</si>
  <si>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</si>
  <si>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</si>
  <si>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</si>
  <si>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</si>
  <si>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</si>
  <si>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</si>
  <si>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</si>
  <si>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</si>
  <si>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</si>
  <si>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</si>
  <si>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</si>
  <si>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</si>
  <si>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</si>
  <si>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</si>
  <si>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</si>
  <si>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</si>
  <si>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</si>
  <si>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</si>
  <si>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</si>
  <si>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</si>
  <si>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</si>
  <si>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</si>
  <si>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</si>
  <si>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</si>
  <si>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</si>
  <si>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</si>
  <si>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</si>
  <si>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</si>
  <si>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</si>
  <si>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</si>
  <si>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</si>
  <si>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</si>
  <si>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</si>
  <si>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</si>
  <si>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</si>
  <si>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</si>
  <si>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</si>
  <si>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</si>
  <si>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</si>
  <si>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</si>
  <si>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</si>
  <si>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</si>
  <si>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</si>
  <si>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</si>
  <si>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</si>
  <si>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</si>
  <si>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</si>
  <si>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</si>
  <si>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</si>
  <si>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</si>
  <si>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</si>
  <si>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</si>
  <si>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</si>
  <si>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</si>
  <si>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</si>
  <si>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</si>
  <si>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</si>
  <si>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</si>
  <si>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</si>
  <si>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</si>
  <si>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</si>
  <si>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</si>
  <si>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</si>
  <si>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</si>
  <si>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</si>
  <si>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</si>
  <si>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</si>
  <si>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</si>
  <si>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</si>
  <si>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</si>
  <si>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</si>
  <si>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</si>
  <si>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</si>
  <si>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MUNICIPIO MOROLEON GTO.
ESTADO ANALÍTICO DEL EJERCICIO DEL PRESUPUESTO DE EGRESOS POR OBJETO DEL GASTO (CAPÍTULO Y CONCEPTO)
AL 31 DE MARZO DEL 2018</t>
  </si>
  <si>
    <t>MUNICIPIO MOROLEON GTO.
ESTADO ANALÍTICO DEL EJERCICIO DEL PRESUPUESTO DE EGRESOS CLASIFICACIÓN ECONÓMICA (POR TIPO DE GASTO)
AL 31 DE MARZO DEL 2018</t>
  </si>
  <si>
    <t>A010</t>
  </si>
  <si>
    <t>PRESIDENCIA MUNICIPAL</t>
  </si>
  <si>
    <t>A016</t>
  </si>
  <si>
    <t>UNIDAD DE ACCESO A LA INFORMACION</t>
  </si>
  <si>
    <t>A017</t>
  </si>
  <si>
    <t>COMUNICACIÓN SOCIAL</t>
  </si>
  <si>
    <t>A020</t>
  </si>
  <si>
    <t>SINDICATURA</t>
  </si>
  <si>
    <t>A030</t>
  </si>
  <si>
    <t>REGIDORES</t>
  </si>
  <si>
    <t>A040</t>
  </si>
  <si>
    <t>DELEGADOS</t>
  </si>
  <si>
    <t>A050</t>
  </si>
  <si>
    <t>A051</t>
  </si>
  <si>
    <t>Asesoria Juridica</t>
  </si>
  <si>
    <t>A052</t>
  </si>
  <si>
    <t>Archivo Historico</t>
  </si>
  <si>
    <t>A053</t>
  </si>
  <si>
    <t>A054</t>
  </si>
  <si>
    <t>A055</t>
  </si>
  <si>
    <t>A057</t>
  </si>
  <si>
    <t>C010</t>
  </si>
  <si>
    <t>TESORERIA</t>
  </si>
  <si>
    <t>C011</t>
  </si>
  <si>
    <t>FISCALIZACION</t>
  </si>
  <si>
    <t>C012</t>
  </si>
  <si>
    <t>PREDIAL</t>
  </si>
  <si>
    <t>C020</t>
  </si>
  <si>
    <t>DIRECCION DE DESARROLLO SOCIAL</t>
  </si>
  <si>
    <t>C021</t>
  </si>
  <si>
    <t>INSTITUTO DE LA MUJER</t>
  </si>
  <si>
    <t>C025</t>
  </si>
  <si>
    <t>DESARROLLO RURAL</t>
  </si>
  <si>
    <t>C040</t>
  </si>
  <si>
    <t>CONTRALORIA MUNICIPAL</t>
  </si>
  <si>
    <t>C050</t>
  </si>
  <si>
    <t>DIRECCION DE SEGURIDAD PUBLICA</t>
  </si>
  <si>
    <t>C051</t>
  </si>
  <si>
    <t>VIALIDAD Y TRANSITO MUNICIPAL</t>
  </si>
  <si>
    <t>C060</t>
  </si>
  <si>
    <t>DIRECCION DE OBRAS PUBLICAS</t>
  </si>
  <si>
    <t>C090</t>
  </si>
  <si>
    <t>DIRECCION DE SERVICIOS MUNICIPALES</t>
  </si>
  <si>
    <t>C091</t>
  </si>
  <si>
    <t>LIMPIA</t>
  </si>
  <si>
    <t>C092</t>
  </si>
  <si>
    <t>PARQUES Y JARDINES</t>
  </si>
  <si>
    <t>C093</t>
  </si>
  <si>
    <t>ZOOLOGICO</t>
  </si>
  <si>
    <t>C094</t>
  </si>
  <si>
    <t>MERCADO MUNICIPAL</t>
  </si>
  <si>
    <t>C095</t>
  </si>
  <si>
    <t>PANTEONES</t>
  </si>
  <si>
    <t>C096</t>
  </si>
  <si>
    <t>ALUMBRADO PUBLICO</t>
  </si>
  <si>
    <t>C100</t>
  </si>
  <si>
    <t>OFICIALIA MAYOR</t>
  </si>
  <si>
    <t>C110</t>
  </si>
  <si>
    <t>C120</t>
  </si>
  <si>
    <t>C130</t>
  </si>
  <si>
    <t>C131</t>
  </si>
  <si>
    <t>C140</t>
  </si>
  <si>
    <t>C141</t>
  </si>
  <si>
    <t>C150</t>
  </si>
  <si>
    <t>MUNICIPIO MOROLEON GUANAJUATO
Estado Analítico del Ejercicio del Presupuesto de Egresos
Clasificación Administrativa
Del 31 Marzo del 2018</t>
  </si>
  <si>
    <t>MUNICIPIO MOROLEON GUANAJUATO
Estado Analítico del Ejercicio del Presupuesto de Egresos
Clasificación Funcional (Finalidad y Función)
Del 1 de Enero al 31 de Marzo 2018</t>
  </si>
  <si>
    <t>SRIA DEL H. AYUNTAMI</t>
  </si>
  <si>
    <t>Juez Municipal</t>
  </si>
  <si>
    <t>Oficina de enlace con S.R.E.</t>
  </si>
  <si>
    <t>Proteccion Civil</t>
  </si>
  <si>
    <t>Emergencias 911</t>
  </si>
  <si>
    <t>MEDIO AMBIENTE</t>
  </si>
  <si>
    <t>DIRECCIÓN DE DEPORTE</t>
  </si>
  <si>
    <t>Direccion de Educacion</t>
  </si>
  <si>
    <t>Universidad Virtual</t>
  </si>
  <si>
    <t>Direccion de Desarrollo Urbano</t>
  </si>
  <si>
    <t>Catastro</t>
  </si>
  <si>
    <t>Direccion de desarrollo economico y 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</si>
</sst>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9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6" fillId="0" borderId="15" xfId="0" applyNumberFormat="1" applyFont="1" applyFill="1" applyBorder="1" applyProtection="1"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J8" sqref="J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7" t="s">
        <v>61</v>
      </c>
      <c r="B5" s="7"/>
      <c r="C5" s="14">
        <v>110443839.37</v>
      </c>
      <c r="D5" s="14">
        <v>1589157.18</v>
      </c>
      <c r="E5" s="14">
        <v>112032996.55000001</v>
      </c>
      <c r="F5" s="14">
        <v>21219942</v>
      </c>
      <c r="G5" s="14">
        <v>20999556</v>
      </c>
      <c r="H5" s="14">
        <v>90813054.549999997</v>
      </c>
    </row>
    <row r="6" spans="1:8" x14ac:dyDescent="0.2">
      <c r="A6" s="5"/>
      <c r="B6" s="11" t="s">
        <v>70</v>
      </c>
      <c r="C6" s="15">
        <v>56446892.219999999</v>
      </c>
      <c r="D6" s="15">
        <v>0</v>
      </c>
      <c r="E6" s="15">
        <v>56446892.219999999</v>
      </c>
      <c r="F6" s="15">
        <v>13232565</v>
      </c>
      <c r="G6" s="15">
        <v>13143477</v>
      </c>
      <c r="H6" s="15">
        <v>43214327.219999999</v>
      </c>
    </row>
    <row r="7" spans="1:8" x14ac:dyDescent="0.2">
      <c r="A7" s="5"/>
      <c r="B7" s="11" t="s">
        <v>71</v>
      </c>
      <c r="C7" s="15">
        <v>1751614.21</v>
      </c>
      <c r="D7" s="15">
        <v>-253332.06</v>
      </c>
      <c r="E7" s="15">
        <v>1498282.15</v>
      </c>
      <c r="F7" s="15">
        <v>159087.67000000001</v>
      </c>
      <c r="G7" s="15">
        <v>159087.67000000001</v>
      </c>
      <c r="H7" s="15">
        <v>1339194.48</v>
      </c>
    </row>
    <row r="8" spans="1:8" x14ac:dyDescent="0.2">
      <c r="A8" s="5"/>
      <c r="B8" s="11" t="s">
        <v>72</v>
      </c>
      <c r="C8" s="15">
        <v>15212883.939999999</v>
      </c>
      <c r="D8" s="15">
        <v>-37537</v>
      </c>
      <c r="E8" s="15">
        <v>15175346.939999999</v>
      </c>
      <c r="F8" s="15">
        <v>288981.87</v>
      </c>
      <c r="G8" s="15">
        <v>288981.87</v>
      </c>
      <c r="H8" s="15">
        <v>14886365.07</v>
      </c>
    </row>
    <row r="9" spans="1:8" x14ac:dyDescent="0.2">
      <c r="A9" s="5"/>
      <c r="B9" s="11" t="s">
        <v>35</v>
      </c>
      <c r="C9" s="15">
        <v>1060000</v>
      </c>
      <c r="D9" s="15">
        <v>0</v>
      </c>
      <c r="E9" s="15">
        <v>1060000</v>
      </c>
      <c r="F9" s="15">
        <v>187159.39</v>
      </c>
      <c r="G9" s="15">
        <v>187159.39</v>
      </c>
      <c r="H9" s="15">
        <v>872840.61</v>
      </c>
    </row>
    <row r="10" spans="1:8" x14ac:dyDescent="0.2">
      <c r="A10" s="5"/>
      <c r="B10" s="11" t="s">
        <v>73</v>
      </c>
      <c r="C10" s="15">
        <v>35969949</v>
      </c>
      <c r="D10" s="15">
        <v>1882526.24</v>
      </c>
      <c r="E10" s="15">
        <v>37852475.240000002</v>
      </c>
      <c r="F10" s="15">
        <v>7352148.0700000003</v>
      </c>
      <c r="G10" s="15">
        <v>7220850.0700000003</v>
      </c>
      <c r="H10" s="15">
        <v>30500327.170000002</v>
      </c>
    </row>
    <row r="11" spans="1:8" x14ac:dyDescent="0.2">
      <c r="A11" s="5"/>
      <c r="B11" s="11" t="s">
        <v>36</v>
      </c>
      <c r="C11" s="15">
        <v>2500</v>
      </c>
      <c r="D11" s="15">
        <v>-2500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7" t="s">
        <v>62</v>
      </c>
      <c r="B13" s="7"/>
      <c r="C13" s="15">
        <v>13759402.59</v>
      </c>
      <c r="D13" s="15">
        <v>2180952.0499999998</v>
      </c>
      <c r="E13" s="15">
        <v>15940354.640000001</v>
      </c>
      <c r="F13" s="15">
        <v>2618446.4000000004</v>
      </c>
      <c r="G13" s="15">
        <v>2580387.4000000004</v>
      </c>
      <c r="H13" s="15">
        <v>13321908.24</v>
      </c>
    </row>
    <row r="14" spans="1:8" x14ac:dyDescent="0.2">
      <c r="A14" s="5"/>
      <c r="B14" s="11" t="s">
        <v>75</v>
      </c>
      <c r="C14" s="15">
        <v>1416738.23</v>
      </c>
      <c r="D14" s="15">
        <v>9946.98</v>
      </c>
      <c r="E14" s="15">
        <v>1426685.21</v>
      </c>
      <c r="F14" s="15">
        <v>42077.63</v>
      </c>
      <c r="G14" s="15">
        <v>23961.63</v>
      </c>
      <c r="H14" s="15">
        <v>1384607.58</v>
      </c>
    </row>
    <row r="15" spans="1:8" x14ac:dyDescent="0.2">
      <c r="A15" s="5"/>
      <c r="B15" s="11" t="s">
        <v>76</v>
      </c>
      <c r="C15" s="15">
        <v>943131.64</v>
      </c>
      <c r="D15" s="15">
        <v>-45555.96</v>
      </c>
      <c r="E15" s="15">
        <v>897575.68</v>
      </c>
      <c r="F15" s="15">
        <v>147645.73000000001</v>
      </c>
      <c r="G15" s="15">
        <v>147645.73000000001</v>
      </c>
      <c r="H15" s="15">
        <v>749929.95000000007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1894918</v>
      </c>
      <c r="D17" s="15">
        <v>1050079.95</v>
      </c>
      <c r="E17" s="15">
        <v>2944997.95</v>
      </c>
      <c r="F17" s="15">
        <v>205489.33</v>
      </c>
      <c r="G17" s="15">
        <v>186373.33</v>
      </c>
      <c r="H17" s="15">
        <v>2739508.62</v>
      </c>
    </row>
    <row r="18" spans="1:8" x14ac:dyDescent="0.2">
      <c r="A18" s="5"/>
      <c r="B18" s="11" t="s">
        <v>79</v>
      </c>
      <c r="C18" s="15">
        <v>265095.40000000002</v>
      </c>
      <c r="D18" s="15">
        <v>45000</v>
      </c>
      <c r="E18" s="15">
        <v>310095.40000000002</v>
      </c>
      <c r="F18" s="15">
        <v>3555.83</v>
      </c>
      <c r="G18" s="15">
        <v>3518.83</v>
      </c>
      <c r="H18" s="15">
        <v>306539.57</v>
      </c>
    </row>
    <row r="19" spans="1:8" x14ac:dyDescent="0.2">
      <c r="A19" s="5"/>
      <c r="B19" s="11" t="s">
        <v>80</v>
      </c>
      <c r="C19" s="15">
        <v>6833942.4800000004</v>
      </c>
      <c r="D19" s="15">
        <v>19140.080000000002</v>
      </c>
      <c r="E19" s="15">
        <v>6853082.5600000005</v>
      </c>
      <c r="F19" s="15">
        <v>1701353.51</v>
      </c>
      <c r="G19" s="15">
        <v>1701353.51</v>
      </c>
      <c r="H19" s="15">
        <v>5151729.0500000007</v>
      </c>
    </row>
    <row r="20" spans="1:8" x14ac:dyDescent="0.2">
      <c r="A20" s="5"/>
      <c r="B20" s="11" t="s">
        <v>81</v>
      </c>
      <c r="C20" s="15">
        <v>379848.2</v>
      </c>
      <c r="D20" s="15">
        <v>1091391</v>
      </c>
      <c r="E20" s="15">
        <v>1471239.2</v>
      </c>
      <c r="F20" s="15">
        <v>392352</v>
      </c>
      <c r="G20" s="15">
        <v>392352</v>
      </c>
      <c r="H20" s="15">
        <v>1078887.2</v>
      </c>
    </row>
    <row r="21" spans="1:8" x14ac:dyDescent="0.2">
      <c r="A21" s="5"/>
      <c r="B21" s="11" t="s">
        <v>82</v>
      </c>
      <c r="C21" s="15">
        <v>20000</v>
      </c>
      <c r="D21" s="15">
        <v>0</v>
      </c>
      <c r="E21" s="15">
        <v>20000</v>
      </c>
      <c r="F21" s="15">
        <v>0</v>
      </c>
      <c r="G21" s="15">
        <v>0</v>
      </c>
      <c r="H21" s="15">
        <v>20000</v>
      </c>
    </row>
    <row r="22" spans="1:8" x14ac:dyDescent="0.2">
      <c r="A22" s="5"/>
      <c r="B22" s="11" t="s">
        <v>83</v>
      </c>
      <c r="C22" s="15">
        <v>2005728.64</v>
      </c>
      <c r="D22" s="15">
        <v>10950</v>
      </c>
      <c r="E22" s="15">
        <v>2016678.64</v>
      </c>
      <c r="F22" s="15">
        <v>125972.37</v>
      </c>
      <c r="G22" s="15">
        <v>125182.37</v>
      </c>
      <c r="H22" s="15">
        <v>1890706.27</v>
      </c>
    </row>
    <row r="23" spans="1:8" x14ac:dyDescent="0.2">
      <c r="A23" s="47" t="s">
        <v>63</v>
      </c>
      <c r="B23" s="7"/>
      <c r="C23" s="15">
        <v>14689647.199999999</v>
      </c>
      <c r="D23" s="15">
        <v>4109889.13</v>
      </c>
      <c r="E23" s="15">
        <v>18799536.329999998</v>
      </c>
      <c r="F23" s="15">
        <v>2092866.0499999998</v>
      </c>
      <c r="G23" s="15">
        <v>2092866.0499999998</v>
      </c>
      <c r="H23" s="15">
        <v>16706670.280000001</v>
      </c>
    </row>
    <row r="24" spans="1:8" x14ac:dyDescent="0.2">
      <c r="A24" s="5"/>
      <c r="B24" s="11" t="s">
        <v>84</v>
      </c>
      <c r="C24" s="15">
        <v>3657523.84</v>
      </c>
      <c r="D24" s="15">
        <v>8500</v>
      </c>
      <c r="E24" s="15">
        <v>3666023.84</v>
      </c>
      <c r="F24" s="15">
        <v>749037.26</v>
      </c>
      <c r="G24" s="15">
        <v>749037.26</v>
      </c>
      <c r="H24" s="15">
        <v>2916986.58</v>
      </c>
    </row>
    <row r="25" spans="1:8" x14ac:dyDescent="0.2">
      <c r="A25" s="5"/>
      <c r="B25" s="11" t="s">
        <v>85</v>
      </c>
      <c r="C25" s="15">
        <v>475504</v>
      </c>
      <c r="D25" s="15">
        <v>896835</v>
      </c>
      <c r="E25" s="15">
        <v>1372339</v>
      </c>
      <c r="F25" s="15">
        <v>22620</v>
      </c>
      <c r="G25" s="15">
        <v>22620</v>
      </c>
      <c r="H25" s="15">
        <v>1349719</v>
      </c>
    </row>
    <row r="26" spans="1:8" x14ac:dyDescent="0.2">
      <c r="A26" s="5"/>
      <c r="B26" s="11" t="s">
        <v>86</v>
      </c>
      <c r="C26" s="15">
        <v>765572.85</v>
      </c>
      <c r="D26" s="15">
        <v>-55788</v>
      </c>
      <c r="E26" s="15">
        <v>709784.85</v>
      </c>
      <c r="F26" s="15">
        <v>12780.1</v>
      </c>
      <c r="G26" s="15">
        <v>12780.1</v>
      </c>
      <c r="H26" s="15">
        <v>697004.75</v>
      </c>
    </row>
    <row r="27" spans="1:8" x14ac:dyDescent="0.2">
      <c r="A27" s="5"/>
      <c r="B27" s="11" t="s">
        <v>87</v>
      </c>
      <c r="C27" s="15">
        <v>474800</v>
      </c>
      <c r="D27" s="15">
        <v>-83000</v>
      </c>
      <c r="E27" s="15">
        <v>391800</v>
      </c>
      <c r="F27" s="15">
        <v>3908.74</v>
      </c>
      <c r="G27" s="15">
        <v>3908.74</v>
      </c>
      <c r="H27" s="15">
        <v>387891.26</v>
      </c>
    </row>
    <row r="28" spans="1:8" x14ac:dyDescent="0.2">
      <c r="A28" s="5"/>
      <c r="B28" s="11" t="s">
        <v>88</v>
      </c>
      <c r="C28" s="15">
        <v>1174640.7</v>
      </c>
      <c r="D28" s="15">
        <v>-126150</v>
      </c>
      <c r="E28" s="15">
        <v>1048490.7</v>
      </c>
      <c r="F28" s="15">
        <v>62384</v>
      </c>
      <c r="G28" s="15">
        <v>62384</v>
      </c>
      <c r="H28" s="15">
        <v>986106.7</v>
      </c>
    </row>
    <row r="29" spans="1:8" x14ac:dyDescent="0.2">
      <c r="A29" s="5"/>
      <c r="B29" s="11" t="s">
        <v>89</v>
      </c>
      <c r="C29" s="15">
        <v>1210999.92</v>
      </c>
      <c r="D29" s="15">
        <v>463450</v>
      </c>
      <c r="E29" s="15">
        <v>1674449.9199999999</v>
      </c>
      <c r="F29" s="15">
        <v>140088.56</v>
      </c>
      <c r="G29" s="15">
        <v>140088.56</v>
      </c>
      <c r="H29" s="15">
        <v>1534361.3599999999</v>
      </c>
    </row>
    <row r="30" spans="1:8" x14ac:dyDescent="0.2">
      <c r="A30" s="5"/>
      <c r="B30" s="11" t="s">
        <v>90</v>
      </c>
      <c r="C30" s="15">
        <v>562924.69999999995</v>
      </c>
      <c r="D30" s="15">
        <v>-5000.04</v>
      </c>
      <c r="E30" s="15">
        <v>557924.65999999992</v>
      </c>
      <c r="F30" s="15">
        <v>89903.039999999994</v>
      </c>
      <c r="G30" s="15">
        <v>89903.039999999994</v>
      </c>
      <c r="H30" s="15">
        <v>468021.61999999994</v>
      </c>
    </row>
    <row r="31" spans="1:8" x14ac:dyDescent="0.2">
      <c r="A31" s="5"/>
      <c r="B31" s="11" t="s">
        <v>91</v>
      </c>
      <c r="C31" s="15">
        <v>1380400</v>
      </c>
      <c r="D31" s="15">
        <v>1060500</v>
      </c>
      <c r="E31" s="15">
        <v>2440900</v>
      </c>
      <c r="F31" s="15">
        <v>255219.99</v>
      </c>
      <c r="G31" s="15">
        <v>255219.99</v>
      </c>
      <c r="H31" s="15">
        <v>2185680.0099999998</v>
      </c>
    </row>
    <row r="32" spans="1:8" x14ac:dyDescent="0.2">
      <c r="A32" s="5"/>
      <c r="B32" s="11" t="s">
        <v>19</v>
      </c>
      <c r="C32" s="15">
        <v>4987281.1900000004</v>
      </c>
      <c r="D32" s="15">
        <v>1950542.17</v>
      </c>
      <c r="E32" s="15">
        <v>6937823.3600000003</v>
      </c>
      <c r="F32" s="15">
        <v>756924.36</v>
      </c>
      <c r="G32" s="15">
        <v>756924.36</v>
      </c>
      <c r="H32" s="15">
        <v>6180899</v>
      </c>
    </row>
    <row r="33" spans="1:8" x14ac:dyDescent="0.2">
      <c r="A33" s="47" t="s">
        <v>64</v>
      </c>
      <c r="B33" s="7"/>
      <c r="C33" s="15">
        <v>19591010.760000002</v>
      </c>
      <c r="D33" s="15">
        <v>6849354.1300000008</v>
      </c>
      <c r="E33" s="15">
        <v>26440364.890000001</v>
      </c>
      <c r="F33" s="15">
        <v>5990183.9199999999</v>
      </c>
      <c r="G33" s="15">
        <v>4828411.92</v>
      </c>
      <c r="H33" s="15">
        <v>20450180.970000003</v>
      </c>
    </row>
    <row r="34" spans="1:8" x14ac:dyDescent="0.2">
      <c r="A34" s="5"/>
      <c r="B34" s="11" t="s">
        <v>92</v>
      </c>
      <c r="C34" s="15">
        <v>9722777.3000000007</v>
      </c>
      <c r="D34" s="15">
        <v>4809627.53</v>
      </c>
      <c r="E34" s="15">
        <v>14532404.830000002</v>
      </c>
      <c r="F34" s="15">
        <v>4510001.58</v>
      </c>
      <c r="G34" s="15">
        <v>4510001.58</v>
      </c>
      <c r="H34" s="15">
        <v>10022403.250000002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5079262.18</v>
      </c>
      <c r="D37" s="15">
        <v>2039726.6</v>
      </c>
      <c r="E37" s="15">
        <v>7118988.7799999993</v>
      </c>
      <c r="F37" s="15">
        <v>318410.34000000003</v>
      </c>
      <c r="G37" s="15">
        <v>318410.34000000003</v>
      </c>
      <c r="H37" s="15">
        <v>6800578.4399999995</v>
      </c>
    </row>
    <row r="38" spans="1:8" x14ac:dyDescent="0.2">
      <c r="A38" s="5"/>
      <c r="B38" s="11" t="s">
        <v>41</v>
      </c>
      <c r="C38" s="15">
        <v>4788971.28</v>
      </c>
      <c r="D38" s="15">
        <v>0</v>
      </c>
      <c r="E38" s="15">
        <v>4788971.28</v>
      </c>
      <c r="F38" s="15">
        <v>1161772</v>
      </c>
      <c r="G38" s="15">
        <v>0</v>
      </c>
      <c r="H38" s="15">
        <v>3627199.2800000003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7" t="s">
        <v>65</v>
      </c>
      <c r="B43" s="7"/>
      <c r="C43" s="15">
        <v>116620.95999999999</v>
      </c>
      <c r="D43" s="15">
        <v>1379391.75</v>
      </c>
      <c r="E43" s="15">
        <v>1496012.71</v>
      </c>
      <c r="F43" s="15">
        <v>20880</v>
      </c>
      <c r="G43" s="15">
        <v>20880</v>
      </c>
      <c r="H43" s="15">
        <v>1475132.71</v>
      </c>
    </row>
    <row r="44" spans="1:8" x14ac:dyDescent="0.2">
      <c r="A44" s="5"/>
      <c r="B44" s="11" t="s">
        <v>99</v>
      </c>
      <c r="C44" s="15">
        <v>2000</v>
      </c>
      <c r="D44" s="15">
        <v>121406</v>
      </c>
      <c r="E44" s="15">
        <v>123406</v>
      </c>
      <c r="F44" s="15">
        <v>0</v>
      </c>
      <c r="G44" s="15">
        <v>0</v>
      </c>
      <c r="H44" s="15">
        <v>123406</v>
      </c>
    </row>
    <row r="45" spans="1:8" x14ac:dyDescent="0.2">
      <c r="A45" s="5"/>
      <c r="B45" s="11" t="s">
        <v>100</v>
      </c>
      <c r="C45" s="15">
        <v>9000</v>
      </c>
      <c r="D45" s="15">
        <v>22000</v>
      </c>
      <c r="E45" s="15">
        <v>31000</v>
      </c>
      <c r="F45" s="15">
        <v>20880</v>
      </c>
      <c r="G45" s="15">
        <v>20880</v>
      </c>
      <c r="H45" s="15">
        <v>10120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53620.959999999999</v>
      </c>
      <c r="D48" s="15">
        <v>0.04</v>
      </c>
      <c r="E48" s="15">
        <v>53621</v>
      </c>
      <c r="F48" s="15">
        <v>0</v>
      </c>
      <c r="G48" s="15">
        <v>0</v>
      </c>
      <c r="H48" s="15">
        <v>53621</v>
      </c>
    </row>
    <row r="49" spans="1:8" x14ac:dyDescent="0.2">
      <c r="A49" s="5"/>
      <c r="B49" s="11" t="s">
        <v>104</v>
      </c>
      <c r="C49" s="15">
        <v>52000</v>
      </c>
      <c r="D49" s="15">
        <v>1085985.71</v>
      </c>
      <c r="E49" s="15">
        <v>1137985.71</v>
      </c>
      <c r="F49" s="15">
        <v>0</v>
      </c>
      <c r="G49" s="15">
        <v>0</v>
      </c>
      <c r="H49" s="15">
        <v>1137985.71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150000</v>
      </c>
      <c r="E52" s="15">
        <v>150000</v>
      </c>
      <c r="F52" s="15">
        <v>0</v>
      </c>
      <c r="G52" s="15">
        <v>0</v>
      </c>
      <c r="H52" s="15">
        <v>150000</v>
      </c>
    </row>
    <row r="53" spans="1:8" x14ac:dyDescent="0.2">
      <c r="A53" s="47" t="s">
        <v>66</v>
      </c>
      <c r="B53" s="7"/>
      <c r="C53" s="15">
        <v>6223234.5999999996</v>
      </c>
      <c r="D53" s="15">
        <v>54898087.910000004</v>
      </c>
      <c r="E53" s="15">
        <v>61121322.510000005</v>
      </c>
      <c r="F53" s="15">
        <v>7570919.46</v>
      </c>
      <c r="G53" s="15">
        <v>7570919.46</v>
      </c>
      <c r="H53" s="15">
        <v>53550403.050000004</v>
      </c>
    </row>
    <row r="54" spans="1:8" x14ac:dyDescent="0.2">
      <c r="A54" s="5"/>
      <c r="B54" s="11" t="s">
        <v>108</v>
      </c>
      <c r="C54" s="15">
        <v>6213234.5999999996</v>
      </c>
      <c r="D54" s="15">
        <v>50900171.859999999</v>
      </c>
      <c r="E54" s="15">
        <v>57113406.460000001</v>
      </c>
      <c r="F54" s="15">
        <v>6776472.25</v>
      </c>
      <c r="G54" s="15">
        <v>6776472.25</v>
      </c>
      <c r="H54" s="15">
        <v>50336934.210000001</v>
      </c>
    </row>
    <row r="55" spans="1:8" x14ac:dyDescent="0.2">
      <c r="A55" s="5"/>
      <c r="B55" s="11" t="s">
        <v>109</v>
      </c>
      <c r="C55" s="15">
        <v>10000</v>
      </c>
      <c r="D55" s="15">
        <v>3748361.45</v>
      </c>
      <c r="E55" s="15">
        <v>3758361.45</v>
      </c>
      <c r="F55" s="15">
        <v>794447.21</v>
      </c>
      <c r="G55" s="15">
        <v>794447.21</v>
      </c>
      <c r="H55" s="15">
        <v>2963914.24</v>
      </c>
    </row>
    <row r="56" spans="1:8" x14ac:dyDescent="0.2">
      <c r="A56" s="5"/>
      <c r="B56" s="11" t="s">
        <v>110</v>
      </c>
      <c r="C56" s="15">
        <v>0</v>
      </c>
      <c r="D56" s="15">
        <v>249554.6</v>
      </c>
      <c r="E56" s="15">
        <v>249554.6</v>
      </c>
      <c r="F56" s="15">
        <v>0</v>
      </c>
      <c r="G56" s="15">
        <v>0</v>
      </c>
      <c r="H56" s="15">
        <v>249554.6</v>
      </c>
    </row>
    <row r="57" spans="1:8" x14ac:dyDescent="0.2">
      <c r="A57" s="47" t="s">
        <v>67</v>
      </c>
      <c r="B57" s="7"/>
      <c r="C57" s="15">
        <v>105463.93</v>
      </c>
      <c r="D57" s="15">
        <v>1194536.07</v>
      </c>
      <c r="E57" s="15">
        <v>1300000</v>
      </c>
      <c r="F57" s="15">
        <v>0</v>
      </c>
      <c r="G57" s="15">
        <v>0</v>
      </c>
      <c r="H57" s="15">
        <v>1300000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105463.93</v>
      </c>
      <c r="D64" s="15">
        <v>1194536.07</v>
      </c>
      <c r="E64" s="15">
        <v>1300000</v>
      </c>
      <c r="F64" s="15">
        <v>0</v>
      </c>
      <c r="G64" s="15">
        <v>0</v>
      </c>
      <c r="H64" s="15">
        <v>1300000</v>
      </c>
    </row>
    <row r="65" spans="1:8" x14ac:dyDescent="0.2">
      <c r="A65" s="47" t="s">
        <v>68</v>
      </c>
      <c r="B65" s="7"/>
      <c r="C65" s="15">
        <v>28985557</v>
      </c>
      <c r="D65" s="15">
        <v>18364363.469999999</v>
      </c>
      <c r="E65" s="15">
        <v>47349920.469999999</v>
      </c>
      <c r="F65" s="15">
        <v>630804.16</v>
      </c>
      <c r="G65" s="15">
        <v>630804.16</v>
      </c>
      <c r="H65" s="15">
        <v>46719116.310000002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28985557</v>
      </c>
      <c r="D68" s="15">
        <v>18364363.469999999</v>
      </c>
      <c r="E68" s="15">
        <v>47349920.469999999</v>
      </c>
      <c r="F68" s="15">
        <v>630804.16</v>
      </c>
      <c r="G68" s="15">
        <v>630804.16</v>
      </c>
      <c r="H68" s="15">
        <v>46719116.310000002</v>
      </c>
    </row>
    <row r="69" spans="1:8" x14ac:dyDescent="0.2">
      <c r="A69" s="47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v>193914776.41</v>
      </c>
      <c r="D77" s="17">
        <v>90565731.689999998</v>
      </c>
      <c r="E77" s="17">
        <v>284480508.10000002</v>
      </c>
      <c r="F77" s="17">
        <v>40144041.989999995</v>
      </c>
      <c r="G77" s="17">
        <v>38723824.989999995</v>
      </c>
      <c r="H77" s="17">
        <v>244336466.11000001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C20" sqref="C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131</v>
      </c>
      <c r="B1" s="53"/>
      <c r="C1" s="53"/>
      <c r="D1" s="53"/>
      <c r="E1" s="53"/>
      <c r="F1" s="53"/>
      <c r="G1" s="53"/>
      <c r="H1" s="54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182785949.56999999</v>
      </c>
      <c r="D6" s="22">
        <v>34288252.030000001</v>
      </c>
      <c r="E6" s="22">
        <v>217074201.59999999</v>
      </c>
      <c r="F6" s="22">
        <v>31390470.530000001</v>
      </c>
      <c r="G6" s="22">
        <v>31132025.530000001</v>
      </c>
      <c r="H6" s="22">
        <v>185683731.06999999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6339855.5599999996</v>
      </c>
      <c r="D8" s="22">
        <v>56277479.659999996</v>
      </c>
      <c r="E8" s="22">
        <v>62617335.219999999</v>
      </c>
      <c r="F8" s="22">
        <v>7591799.46</v>
      </c>
      <c r="G8" s="22">
        <v>7591799.46</v>
      </c>
      <c r="H8" s="22">
        <v>55025535.759999998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4788971.28</v>
      </c>
      <c r="D12" s="22">
        <v>0</v>
      </c>
      <c r="E12" s="22">
        <v>4788971.28</v>
      </c>
      <c r="F12" s="22">
        <v>1161772</v>
      </c>
      <c r="G12" s="22">
        <v>0</v>
      </c>
      <c r="H12" s="22">
        <v>3627199.2800000003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v>193914776.41</v>
      </c>
      <c r="D16" s="17">
        <v>90565731.689999998</v>
      </c>
      <c r="E16" s="17">
        <v>284480508.09999996</v>
      </c>
      <c r="F16" s="17">
        <v>40144041.990000002</v>
      </c>
      <c r="G16" s="17">
        <v>38723824.990000002</v>
      </c>
      <c r="H16" s="17">
        <v>244336466.10999998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activeCell="D45" sqref="D4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196</v>
      </c>
      <c r="B1" s="56"/>
      <c r="C1" s="56"/>
      <c r="D1" s="56"/>
      <c r="E1" s="56"/>
      <c r="F1" s="56"/>
      <c r="G1" s="56"/>
      <c r="H1" s="57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1" t="s">
        <v>132</v>
      </c>
      <c r="B6" s="1" t="s">
        <v>133</v>
      </c>
      <c r="C6" s="1">
        <v>9301734.0500000007</v>
      </c>
      <c r="D6" s="1">
        <f>+E6-C6</f>
        <v>2385173.8599999994</v>
      </c>
      <c r="E6" s="1">
        <v>11686907.91</v>
      </c>
      <c r="F6" s="35">
        <v>20358</v>
      </c>
      <c r="G6" s="35">
        <v>1159733.45</v>
      </c>
      <c r="H6" s="1">
        <f t="shared" ref="H6:H43" si="0">E6-F6</f>
        <v>11666549.91</v>
      </c>
    </row>
    <row r="7" spans="1:8" x14ac:dyDescent="0.2">
      <c r="A7" s="1" t="s">
        <v>134</v>
      </c>
      <c r="B7" s="1" t="s">
        <v>135</v>
      </c>
      <c r="C7" s="1">
        <v>288589.96000000002</v>
      </c>
      <c r="D7" s="1">
        <f t="shared" ref="D7:D43" si="1">+E7-C7</f>
        <v>0</v>
      </c>
      <c r="E7" s="1">
        <v>288589.96000000002</v>
      </c>
      <c r="F7" s="48">
        <v>0</v>
      </c>
      <c r="G7" s="48">
        <v>48875.18</v>
      </c>
      <c r="H7" s="1">
        <f t="shared" si="0"/>
        <v>288589.96000000002</v>
      </c>
    </row>
    <row r="8" spans="1:8" x14ac:dyDescent="0.2">
      <c r="A8" s="1" t="s">
        <v>136</v>
      </c>
      <c r="B8" s="1" t="s">
        <v>137</v>
      </c>
      <c r="C8" s="1">
        <v>1514083.43</v>
      </c>
      <c r="D8" s="1">
        <f t="shared" si="1"/>
        <v>220000</v>
      </c>
      <c r="E8" s="1">
        <v>1734083.43</v>
      </c>
      <c r="F8" s="48">
        <v>0</v>
      </c>
      <c r="G8" s="48">
        <v>262974.14</v>
      </c>
      <c r="H8" s="1">
        <f t="shared" si="0"/>
        <v>1734083.43</v>
      </c>
    </row>
    <row r="9" spans="1:8" x14ac:dyDescent="0.2">
      <c r="A9" s="1" t="s">
        <v>138</v>
      </c>
      <c r="B9" s="1" t="s">
        <v>139</v>
      </c>
      <c r="C9" s="1">
        <v>975396.97</v>
      </c>
      <c r="D9" s="1">
        <f t="shared" si="1"/>
        <v>0</v>
      </c>
      <c r="E9" s="1">
        <v>975396.97</v>
      </c>
      <c r="F9" s="48">
        <v>11100</v>
      </c>
      <c r="G9" s="48">
        <v>182546.6</v>
      </c>
      <c r="H9" s="1">
        <f t="shared" si="0"/>
        <v>964296.97</v>
      </c>
    </row>
    <row r="10" spans="1:8" x14ac:dyDescent="0.2">
      <c r="A10" s="1" t="s">
        <v>140</v>
      </c>
      <c r="B10" s="1" t="s">
        <v>141</v>
      </c>
      <c r="C10" s="1">
        <v>16486526.960000001</v>
      </c>
      <c r="D10" s="1">
        <f t="shared" si="1"/>
        <v>4839627.4899999984</v>
      </c>
      <c r="E10" s="1">
        <v>21326154.449999999</v>
      </c>
      <c r="F10" s="48">
        <v>99840</v>
      </c>
      <c r="G10" s="48">
        <v>5791744.2199999997</v>
      </c>
      <c r="H10" s="1">
        <f t="shared" si="0"/>
        <v>21226314.449999999</v>
      </c>
    </row>
    <row r="11" spans="1:8" x14ac:dyDescent="0.2">
      <c r="A11" s="1" t="s">
        <v>142</v>
      </c>
      <c r="B11" s="1" t="s">
        <v>143</v>
      </c>
      <c r="C11" s="1">
        <v>863118.95</v>
      </c>
      <c r="D11" s="1">
        <f t="shared" si="1"/>
        <v>-72000</v>
      </c>
      <c r="E11" s="1">
        <v>791118.95</v>
      </c>
      <c r="F11" s="48">
        <v>89088</v>
      </c>
      <c r="G11" s="48">
        <v>0</v>
      </c>
      <c r="H11" s="1">
        <f t="shared" si="0"/>
        <v>702030.95</v>
      </c>
    </row>
    <row r="12" spans="1:8" x14ac:dyDescent="0.2">
      <c r="A12" s="1" t="s">
        <v>144</v>
      </c>
      <c r="B12" s="1" t="s">
        <v>198</v>
      </c>
      <c r="C12" s="1">
        <v>903590.25</v>
      </c>
      <c r="D12" s="1">
        <f t="shared" si="1"/>
        <v>0</v>
      </c>
      <c r="E12" s="1">
        <v>903590.25</v>
      </c>
      <c r="F12" s="48">
        <v>0</v>
      </c>
      <c r="G12" s="48">
        <v>146605.18</v>
      </c>
      <c r="H12" s="1">
        <f t="shared" si="0"/>
        <v>903590.25</v>
      </c>
    </row>
    <row r="13" spans="1:8" x14ac:dyDescent="0.2">
      <c r="A13" s="1" t="s">
        <v>145</v>
      </c>
      <c r="B13" s="1" t="s">
        <v>146</v>
      </c>
      <c r="C13" s="1">
        <v>1200614.6100000001</v>
      </c>
      <c r="D13" s="1">
        <f t="shared" si="1"/>
        <v>-3500</v>
      </c>
      <c r="E13" s="1">
        <v>1197114.6100000001</v>
      </c>
      <c r="F13" s="48">
        <v>0</v>
      </c>
      <c r="G13" s="48">
        <v>213213.76</v>
      </c>
      <c r="H13" s="1">
        <f t="shared" si="0"/>
        <v>1197114.6100000001</v>
      </c>
    </row>
    <row r="14" spans="1:8" x14ac:dyDescent="0.2">
      <c r="A14" s="1" t="s">
        <v>147</v>
      </c>
      <c r="B14" s="1" t="s">
        <v>148</v>
      </c>
      <c r="C14" s="1">
        <v>722400.87</v>
      </c>
      <c r="D14" s="1">
        <f t="shared" si="1"/>
        <v>0</v>
      </c>
      <c r="E14" s="1">
        <v>722400.87</v>
      </c>
      <c r="F14" s="48">
        <v>0</v>
      </c>
      <c r="G14" s="48">
        <v>99234.2</v>
      </c>
      <c r="H14" s="1">
        <f t="shared" si="0"/>
        <v>722400.87</v>
      </c>
    </row>
    <row r="15" spans="1:8" x14ac:dyDescent="0.2">
      <c r="A15" s="1" t="s">
        <v>149</v>
      </c>
      <c r="B15" s="1" t="s">
        <v>199</v>
      </c>
      <c r="C15" s="1">
        <v>446056.61</v>
      </c>
      <c r="D15" s="1">
        <f t="shared" si="1"/>
        <v>-3359.9199999999837</v>
      </c>
      <c r="E15" s="1">
        <v>442696.69</v>
      </c>
      <c r="F15" s="48">
        <v>0</v>
      </c>
      <c r="G15" s="48">
        <v>69345.440000000002</v>
      </c>
      <c r="H15" s="1">
        <f t="shared" si="0"/>
        <v>442696.69</v>
      </c>
    </row>
    <row r="16" spans="1:8" x14ac:dyDescent="0.2">
      <c r="A16" s="1" t="s">
        <v>150</v>
      </c>
      <c r="B16" s="1" t="s">
        <v>200</v>
      </c>
      <c r="C16" s="1">
        <v>2317997.41</v>
      </c>
      <c r="D16" s="1">
        <f t="shared" si="1"/>
        <v>-1000</v>
      </c>
      <c r="E16" s="1">
        <v>2316997.41</v>
      </c>
      <c r="F16" s="48">
        <v>0</v>
      </c>
      <c r="G16" s="48">
        <v>447794.04</v>
      </c>
      <c r="H16" s="1">
        <f t="shared" si="0"/>
        <v>2316997.41</v>
      </c>
    </row>
    <row r="17" spans="1:8" x14ac:dyDescent="0.2">
      <c r="A17" s="1" t="s">
        <v>151</v>
      </c>
      <c r="B17" s="1" t="s">
        <v>201</v>
      </c>
      <c r="C17" s="1">
        <v>2148493.9500000002</v>
      </c>
      <c r="D17" s="1">
        <f t="shared" si="1"/>
        <v>-30463.930000000168</v>
      </c>
      <c r="E17" s="1">
        <v>2118030.02</v>
      </c>
      <c r="F17" s="48">
        <v>0</v>
      </c>
      <c r="G17" s="48">
        <v>370441.24</v>
      </c>
      <c r="H17" s="1">
        <f t="shared" si="0"/>
        <v>2118030.02</v>
      </c>
    </row>
    <row r="18" spans="1:8" x14ac:dyDescent="0.2">
      <c r="A18" s="1" t="s">
        <v>152</v>
      </c>
      <c r="B18" s="49" t="s">
        <v>202</v>
      </c>
      <c r="C18" s="1">
        <v>3431257.09</v>
      </c>
      <c r="D18" s="1">
        <f t="shared" si="1"/>
        <v>150000</v>
      </c>
      <c r="E18" s="1">
        <v>3581257.09</v>
      </c>
      <c r="F18" s="48">
        <v>0</v>
      </c>
      <c r="G18" s="48">
        <v>556531.81000000006</v>
      </c>
      <c r="H18" s="1">
        <f t="shared" si="0"/>
        <v>3581257.09</v>
      </c>
    </row>
    <row r="19" spans="1:8" x14ac:dyDescent="0.2">
      <c r="A19" s="1" t="s">
        <v>153</v>
      </c>
      <c r="B19" s="1" t="s">
        <v>154</v>
      </c>
      <c r="C19" s="1">
        <v>8758299.3100000005</v>
      </c>
      <c r="D19" s="1">
        <f t="shared" si="1"/>
        <v>97439.939999999478</v>
      </c>
      <c r="E19" s="1">
        <v>8855739.25</v>
      </c>
      <c r="F19" s="48">
        <v>1161772</v>
      </c>
      <c r="G19" s="48">
        <v>567000.6</v>
      </c>
      <c r="H19" s="1">
        <f t="shared" si="0"/>
        <v>7693967.25</v>
      </c>
    </row>
    <row r="20" spans="1:8" x14ac:dyDescent="0.2">
      <c r="A20" s="1" t="s">
        <v>155</v>
      </c>
      <c r="B20" s="1" t="s">
        <v>156</v>
      </c>
      <c r="C20" s="1">
        <v>2384335.2799999998</v>
      </c>
      <c r="D20" s="1">
        <f t="shared" si="1"/>
        <v>0</v>
      </c>
      <c r="E20" s="1">
        <v>2384335.2799999998</v>
      </c>
      <c r="F20" s="48">
        <v>0</v>
      </c>
      <c r="G20" s="48">
        <v>382160.65</v>
      </c>
      <c r="H20" s="1">
        <f t="shared" si="0"/>
        <v>2384335.2799999998</v>
      </c>
    </row>
    <row r="21" spans="1:8" x14ac:dyDescent="0.2">
      <c r="A21" s="1" t="s">
        <v>157</v>
      </c>
      <c r="B21" s="1" t="s">
        <v>158</v>
      </c>
      <c r="C21" s="1">
        <v>1456398.81</v>
      </c>
      <c r="D21" s="1">
        <f t="shared" si="1"/>
        <v>0</v>
      </c>
      <c r="E21" s="1">
        <v>1456398.81</v>
      </c>
      <c r="F21" s="48">
        <v>11156</v>
      </c>
      <c r="G21" s="48">
        <v>241214.16</v>
      </c>
      <c r="H21" s="1">
        <f t="shared" si="0"/>
        <v>1445242.81</v>
      </c>
    </row>
    <row r="22" spans="1:8" x14ac:dyDescent="0.2">
      <c r="A22" s="1" t="s">
        <v>159</v>
      </c>
      <c r="B22" s="1" t="s">
        <v>160</v>
      </c>
      <c r="C22" s="1">
        <v>33335490.84</v>
      </c>
      <c r="D22" s="1">
        <f t="shared" si="1"/>
        <v>34224268.659999996</v>
      </c>
      <c r="E22" s="1">
        <v>67559759.5</v>
      </c>
      <c r="F22" s="48">
        <v>0</v>
      </c>
      <c r="G22" s="48">
        <v>3022202.76</v>
      </c>
      <c r="H22" s="1">
        <f t="shared" si="0"/>
        <v>67559759.5</v>
      </c>
    </row>
    <row r="23" spans="1:8" x14ac:dyDescent="0.2">
      <c r="A23" s="1" t="s">
        <v>161</v>
      </c>
      <c r="B23" s="1" t="s">
        <v>162</v>
      </c>
      <c r="C23" s="1">
        <v>591147.55000000005</v>
      </c>
      <c r="D23" s="1">
        <f t="shared" si="1"/>
        <v>40000</v>
      </c>
      <c r="E23" s="1">
        <v>631147.55000000005</v>
      </c>
      <c r="F23" s="48">
        <v>0</v>
      </c>
      <c r="G23" s="48">
        <v>178423.41</v>
      </c>
      <c r="H23" s="1">
        <f t="shared" si="0"/>
        <v>631147.55000000005</v>
      </c>
    </row>
    <row r="24" spans="1:8" x14ac:dyDescent="0.2">
      <c r="A24" s="1" t="s">
        <v>163</v>
      </c>
      <c r="B24" s="1" t="s">
        <v>164</v>
      </c>
      <c r="C24" s="1">
        <v>4998244.9000000004</v>
      </c>
      <c r="D24" s="1">
        <f t="shared" si="1"/>
        <v>6075685.2899999991</v>
      </c>
      <c r="E24" s="1">
        <v>11073930.189999999</v>
      </c>
      <c r="F24" s="48">
        <v>0</v>
      </c>
      <c r="G24" s="48">
        <v>203500.6</v>
      </c>
      <c r="H24" s="1">
        <f t="shared" si="0"/>
        <v>11073930.189999999</v>
      </c>
    </row>
    <row r="25" spans="1:8" x14ac:dyDescent="0.2">
      <c r="A25" s="1" t="s">
        <v>165</v>
      </c>
      <c r="B25" s="1" t="s">
        <v>166</v>
      </c>
      <c r="C25" s="1">
        <v>1589803.12</v>
      </c>
      <c r="D25" s="1">
        <f t="shared" si="1"/>
        <v>0</v>
      </c>
      <c r="E25" s="1">
        <v>1589803.12</v>
      </c>
      <c r="F25" s="48">
        <v>0</v>
      </c>
      <c r="G25" s="48">
        <v>257568.16</v>
      </c>
      <c r="H25" s="1">
        <f t="shared" si="0"/>
        <v>1589803.12</v>
      </c>
    </row>
    <row r="26" spans="1:8" x14ac:dyDescent="0.2">
      <c r="A26" s="1" t="s">
        <v>167</v>
      </c>
      <c r="B26" s="1" t="s">
        <v>168</v>
      </c>
      <c r="C26" s="1">
        <v>35285048.780000001</v>
      </c>
      <c r="D26" s="1">
        <f t="shared" si="1"/>
        <v>13222586.839999996</v>
      </c>
      <c r="E26" s="1">
        <v>48507635.619999997</v>
      </c>
      <c r="F26" s="48">
        <v>334</v>
      </c>
      <c r="G26" s="48">
        <v>6886561.1399999997</v>
      </c>
      <c r="H26" s="1">
        <f t="shared" si="0"/>
        <v>48507301.619999997</v>
      </c>
    </row>
    <row r="27" spans="1:8" x14ac:dyDescent="0.2">
      <c r="A27" s="1" t="s">
        <v>169</v>
      </c>
      <c r="B27" s="1" t="s">
        <v>170</v>
      </c>
      <c r="C27" s="1">
        <v>9238831.7100000009</v>
      </c>
      <c r="D27" s="1">
        <f t="shared" si="1"/>
        <v>300000</v>
      </c>
      <c r="E27" s="1">
        <v>9538831.7100000009</v>
      </c>
      <c r="F27" s="48">
        <v>18979</v>
      </c>
      <c r="G27" s="48">
        <v>1823938.9</v>
      </c>
      <c r="H27" s="1">
        <f t="shared" si="0"/>
        <v>9519852.7100000009</v>
      </c>
    </row>
    <row r="28" spans="1:8" x14ac:dyDescent="0.2">
      <c r="A28" s="1" t="s">
        <v>171</v>
      </c>
      <c r="B28" s="1" t="s">
        <v>172</v>
      </c>
      <c r="C28" s="1">
        <v>6671243.0599999996</v>
      </c>
      <c r="D28" s="1">
        <f t="shared" si="1"/>
        <v>31751254.870000001</v>
      </c>
      <c r="E28" s="1">
        <v>38422497.93</v>
      </c>
      <c r="F28" s="48">
        <v>0</v>
      </c>
      <c r="G28" s="48">
        <v>6870207.96</v>
      </c>
      <c r="H28" s="1">
        <f t="shared" si="0"/>
        <v>38422497.93</v>
      </c>
    </row>
    <row r="29" spans="1:8" x14ac:dyDescent="0.2">
      <c r="A29" s="1" t="s">
        <v>173</v>
      </c>
      <c r="B29" s="1" t="s">
        <v>174</v>
      </c>
      <c r="C29" s="1">
        <v>3478386.75</v>
      </c>
      <c r="D29" s="1">
        <f t="shared" si="1"/>
        <v>49200</v>
      </c>
      <c r="E29" s="1">
        <v>3527586.75</v>
      </c>
      <c r="F29" s="48">
        <v>0</v>
      </c>
      <c r="G29" s="48">
        <v>644265.25</v>
      </c>
      <c r="H29" s="1">
        <f t="shared" si="0"/>
        <v>3527586.75</v>
      </c>
    </row>
    <row r="30" spans="1:8" x14ac:dyDescent="0.2">
      <c r="A30" s="1" t="s">
        <v>175</v>
      </c>
      <c r="B30" s="1" t="s">
        <v>176</v>
      </c>
      <c r="C30" s="1">
        <v>9821470.2699999996</v>
      </c>
      <c r="D30" s="1">
        <f t="shared" si="1"/>
        <v>1158485.7100000009</v>
      </c>
      <c r="E30" s="1">
        <v>10979955.98</v>
      </c>
      <c r="F30" s="48">
        <v>630</v>
      </c>
      <c r="G30" s="48">
        <v>2073079.48</v>
      </c>
      <c r="H30" s="1">
        <f t="shared" si="0"/>
        <v>10979325.98</v>
      </c>
    </row>
    <row r="31" spans="1:8" x14ac:dyDescent="0.2">
      <c r="A31" s="1" t="s">
        <v>177</v>
      </c>
      <c r="B31" s="1" t="s">
        <v>178</v>
      </c>
      <c r="C31" s="1">
        <v>3359566.12</v>
      </c>
      <c r="D31" s="1">
        <f t="shared" si="1"/>
        <v>50000</v>
      </c>
      <c r="E31" s="1">
        <v>3409566.12</v>
      </c>
      <c r="F31" s="48">
        <v>0</v>
      </c>
      <c r="G31" s="48">
        <v>624629.35</v>
      </c>
      <c r="H31" s="1">
        <f t="shared" si="0"/>
        <v>3409566.12</v>
      </c>
    </row>
    <row r="32" spans="1:8" x14ac:dyDescent="0.2">
      <c r="A32" s="1" t="s">
        <v>179</v>
      </c>
      <c r="B32" s="1" t="s">
        <v>180</v>
      </c>
      <c r="C32" s="1">
        <v>2340531.79</v>
      </c>
      <c r="D32" s="1">
        <f t="shared" si="1"/>
        <v>0</v>
      </c>
      <c r="E32" s="1">
        <v>2340531.79</v>
      </c>
      <c r="F32" s="48">
        <v>0</v>
      </c>
      <c r="G32" s="48">
        <v>516958.51</v>
      </c>
      <c r="H32" s="1">
        <f t="shared" si="0"/>
        <v>2340531.79</v>
      </c>
    </row>
    <row r="33" spans="1:8" x14ac:dyDescent="0.2">
      <c r="A33" s="1" t="s">
        <v>181</v>
      </c>
      <c r="B33" s="1" t="s">
        <v>182</v>
      </c>
      <c r="C33" s="1">
        <v>1607907.56</v>
      </c>
      <c r="D33" s="1">
        <f t="shared" si="1"/>
        <v>-54000</v>
      </c>
      <c r="E33" s="1">
        <v>1553907.56</v>
      </c>
      <c r="F33" s="48">
        <v>0</v>
      </c>
      <c r="G33" s="48">
        <v>211057.02</v>
      </c>
      <c r="H33" s="1">
        <f t="shared" si="0"/>
        <v>1553907.56</v>
      </c>
    </row>
    <row r="34" spans="1:8" x14ac:dyDescent="0.2">
      <c r="A34" s="1" t="s">
        <v>183</v>
      </c>
      <c r="B34" s="1" t="s">
        <v>184</v>
      </c>
      <c r="C34" s="1">
        <v>991315.98</v>
      </c>
      <c r="D34" s="1">
        <f t="shared" si="1"/>
        <v>-12504.989999999991</v>
      </c>
      <c r="E34" s="1">
        <v>978810.99</v>
      </c>
      <c r="F34" s="48">
        <v>0</v>
      </c>
      <c r="G34" s="48">
        <v>161104.92000000001</v>
      </c>
      <c r="H34" s="1">
        <f t="shared" si="0"/>
        <v>978810.99</v>
      </c>
    </row>
    <row r="35" spans="1:8" x14ac:dyDescent="0.2">
      <c r="A35" s="1" t="s">
        <v>185</v>
      </c>
      <c r="B35" s="1" t="s">
        <v>186</v>
      </c>
      <c r="C35" s="1">
        <v>5726322.2800000003</v>
      </c>
      <c r="D35" s="1">
        <f t="shared" si="1"/>
        <v>2606959.7599999998</v>
      </c>
      <c r="E35" s="1">
        <v>8333282.04</v>
      </c>
      <c r="F35" s="48">
        <v>0</v>
      </c>
      <c r="G35" s="48">
        <v>863487.64</v>
      </c>
      <c r="H35" s="1">
        <f t="shared" si="0"/>
        <v>8333282.04</v>
      </c>
    </row>
    <row r="36" spans="1:8" x14ac:dyDescent="0.2">
      <c r="A36" s="1" t="s">
        <v>187</v>
      </c>
      <c r="B36" s="1" t="s">
        <v>188</v>
      </c>
      <c r="C36" s="1">
        <v>5360433.3899999997</v>
      </c>
      <c r="D36" s="1">
        <f t="shared" si="1"/>
        <v>1706966.3400000008</v>
      </c>
      <c r="E36" s="1">
        <v>7067399.7300000004</v>
      </c>
      <c r="F36" s="48">
        <v>6960</v>
      </c>
      <c r="G36" s="48">
        <v>1167120.06</v>
      </c>
      <c r="H36" s="1">
        <f t="shared" si="0"/>
        <v>7060439.7300000004</v>
      </c>
    </row>
    <row r="37" spans="1:8" x14ac:dyDescent="0.2">
      <c r="A37" s="1" t="s">
        <v>189</v>
      </c>
      <c r="B37" s="1" t="s">
        <v>203</v>
      </c>
      <c r="C37" s="1">
        <v>1238773.8600000001</v>
      </c>
      <c r="D37" s="1">
        <f t="shared" si="1"/>
        <v>0</v>
      </c>
      <c r="E37" s="1">
        <v>1238773.8600000001</v>
      </c>
      <c r="F37" s="48">
        <v>0</v>
      </c>
      <c r="G37" s="48">
        <v>233758.55</v>
      </c>
      <c r="H37" s="1">
        <f t="shared" si="0"/>
        <v>1238773.8600000001</v>
      </c>
    </row>
    <row r="38" spans="1:8" x14ac:dyDescent="0.2">
      <c r="A38" s="1" t="s">
        <v>190</v>
      </c>
      <c r="B38" s="1" t="s">
        <v>204</v>
      </c>
      <c r="C38" s="1">
        <v>3825573.8</v>
      </c>
      <c r="D38" s="1">
        <f t="shared" si="1"/>
        <v>424391</v>
      </c>
      <c r="E38" s="1">
        <v>4249964.8</v>
      </c>
      <c r="F38" s="48">
        <v>0</v>
      </c>
      <c r="G38" s="48">
        <v>1141790.75</v>
      </c>
      <c r="H38" s="1">
        <f t="shared" si="0"/>
        <v>4249964.8</v>
      </c>
    </row>
    <row r="39" spans="1:8" x14ac:dyDescent="0.2">
      <c r="A39" s="1" t="s">
        <v>191</v>
      </c>
      <c r="B39" s="1" t="s">
        <v>205</v>
      </c>
      <c r="C39" s="1">
        <v>3002101.95</v>
      </c>
      <c r="D39" s="1">
        <f t="shared" si="1"/>
        <v>0</v>
      </c>
      <c r="E39" s="1">
        <v>3002101.95</v>
      </c>
      <c r="F39" s="48">
        <v>0</v>
      </c>
      <c r="G39" s="48">
        <v>395974.9</v>
      </c>
      <c r="H39" s="1">
        <f t="shared" si="0"/>
        <v>3002101.95</v>
      </c>
    </row>
    <row r="40" spans="1:8" x14ac:dyDescent="0.2">
      <c r="A40" s="1" t="s">
        <v>192</v>
      </c>
      <c r="B40" s="1" t="s">
        <v>206</v>
      </c>
      <c r="C40" s="1">
        <v>476795.35</v>
      </c>
      <c r="D40" s="1">
        <f t="shared" si="1"/>
        <v>0</v>
      </c>
      <c r="E40" s="1">
        <v>476795.35</v>
      </c>
      <c r="F40" s="48">
        <v>0</v>
      </c>
      <c r="G40" s="48">
        <v>69887.14</v>
      </c>
      <c r="H40" s="1">
        <f t="shared" si="0"/>
        <v>476795.35</v>
      </c>
    </row>
    <row r="41" spans="1:8" x14ac:dyDescent="0.2">
      <c r="A41" s="1" t="s">
        <v>193</v>
      </c>
      <c r="B41" s="1" t="s">
        <v>207</v>
      </c>
      <c r="C41" s="1">
        <v>1837457.27</v>
      </c>
      <c r="D41" s="1">
        <f t="shared" si="1"/>
        <v>100000</v>
      </c>
      <c r="E41" s="1">
        <v>1937457.27</v>
      </c>
      <c r="F41" s="48">
        <v>0</v>
      </c>
      <c r="G41" s="48">
        <v>305434.62</v>
      </c>
      <c r="H41" s="1">
        <f t="shared" si="0"/>
        <v>1937457.27</v>
      </c>
    </row>
    <row r="42" spans="1:8" x14ac:dyDescent="0.2">
      <c r="A42" s="1" t="s">
        <v>194</v>
      </c>
      <c r="B42" s="1" t="s">
        <v>208</v>
      </c>
      <c r="C42" s="1">
        <v>1662219.56</v>
      </c>
      <c r="D42" s="1">
        <f t="shared" si="1"/>
        <v>0</v>
      </c>
      <c r="E42" s="1">
        <v>1662219.56</v>
      </c>
      <c r="F42" s="48">
        <v>0</v>
      </c>
      <c r="G42" s="48">
        <v>244746.65</v>
      </c>
      <c r="H42" s="1">
        <f t="shared" si="0"/>
        <v>1662219.56</v>
      </c>
    </row>
    <row r="43" spans="1:8" x14ac:dyDescent="0.2">
      <c r="A43" s="1" t="s">
        <v>195</v>
      </c>
      <c r="B43" s="1" t="s">
        <v>209</v>
      </c>
      <c r="C43" s="1">
        <v>4277216.01</v>
      </c>
      <c r="D43" s="1">
        <f t="shared" si="1"/>
        <v>852000.06000000052</v>
      </c>
      <c r="E43" s="1">
        <v>5129216.07</v>
      </c>
      <c r="F43" s="48">
        <v>0</v>
      </c>
      <c r="G43" s="48">
        <v>288712.55</v>
      </c>
      <c r="H43" s="1">
        <f t="shared" si="0"/>
        <v>5129216.07</v>
      </c>
    </row>
    <row r="44" spans="1:8" x14ac:dyDescent="0.2">
      <c r="A44" s="25"/>
      <c r="B44" s="46" t="s">
        <v>53</v>
      </c>
      <c r="C44" s="50">
        <f>SUM(C6:C43)</f>
        <v>193914776.41000003</v>
      </c>
      <c r="D44" s="50">
        <f t="shared" ref="D44:H44" si="2">SUM(D6:D43)</f>
        <v>100077210.98000002</v>
      </c>
      <c r="E44" s="50">
        <f t="shared" si="2"/>
        <v>293991987.39000005</v>
      </c>
      <c r="F44" s="50">
        <f t="shared" si="2"/>
        <v>1420217</v>
      </c>
      <c r="G44" s="50">
        <f t="shared" si="2"/>
        <v>38723824.989999995</v>
      </c>
      <c r="H44" s="50">
        <f t="shared" si="2"/>
        <v>292571770.39000005</v>
      </c>
    </row>
    <row r="47" spans="1:8" ht="45" customHeight="1" x14ac:dyDescent="0.2">
      <c r="A47" s="55" t="s">
        <v>128</v>
      </c>
      <c r="B47" s="56"/>
      <c r="C47" s="56"/>
      <c r="D47" s="56"/>
      <c r="E47" s="56"/>
      <c r="F47" s="56"/>
      <c r="G47" s="56"/>
      <c r="H47" s="57"/>
    </row>
    <row r="49" spans="1:8" x14ac:dyDescent="0.2">
      <c r="A49" s="60" t="s">
        <v>54</v>
      </c>
      <c r="B49" s="61"/>
      <c r="C49" s="55" t="s">
        <v>60</v>
      </c>
      <c r="D49" s="56"/>
      <c r="E49" s="56"/>
      <c r="F49" s="56"/>
      <c r="G49" s="57"/>
      <c r="H49" s="58" t="s">
        <v>59</v>
      </c>
    </row>
    <row r="50" spans="1:8" ht="22.5" x14ac:dyDescent="0.2">
      <c r="A50" s="62"/>
      <c r="B50" s="63"/>
      <c r="C50" s="9" t="s">
        <v>55</v>
      </c>
      <c r="D50" s="9" t="s">
        <v>125</v>
      </c>
      <c r="E50" s="9" t="s">
        <v>56</v>
      </c>
      <c r="F50" s="9" t="s">
        <v>57</v>
      </c>
      <c r="G50" s="9" t="s">
        <v>58</v>
      </c>
      <c r="H50" s="59"/>
    </row>
    <row r="51" spans="1:8" x14ac:dyDescent="0.2">
      <c r="A51" s="64"/>
      <c r="B51" s="65"/>
      <c r="C51" s="10">
        <v>1</v>
      </c>
      <c r="D51" s="10">
        <v>2</v>
      </c>
      <c r="E51" s="10" t="s">
        <v>126</v>
      </c>
      <c r="F51" s="10">
        <v>4</v>
      </c>
      <c r="G51" s="10">
        <v>5</v>
      </c>
      <c r="H51" s="10" t="s">
        <v>127</v>
      </c>
    </row>
    <row r="52" spans="1:8" x14ac:dyDescent="0.2">
      <c r="A52" s="27"/>
      <c r="B52" s="28"/>
      <c r="C52" s="32"/>
      <c r="D52" s="32"/>
      <c r="E52" s="32"/>
      <c r="F52" s="32"/>
      <c r="G52" s="32"/>
      <c r="H52" s="32"/>
    </row>
    <row r="53" spans="1:8" x14ac:dyDescent="0.2">
      <c r="A53" s="4" t="s">
        <v>8</v>
      </c>
      <c r="B53" s="2"/>
      <c r="C53" s="33"/>
      <c r="D53" s="33"/>
      <c r="E53" s="33"/>
      <c r="F53" s="33"/>
      <c r="G53" s="33"/>
      <c r="H53" s="33"/>
    </row>
    <row r="54" spans="1:8" x14ac:dyDescent="0.2">
      <c r="A54" s="4" t="s">
        <v>9</v>
      </c>
      <c r="B54" s="2"/>
      <c r="C54" s="33"/>
      <c r="D54" s="33"/>
      <c r="E54" s="33"/>
      <c r="F54" s="33"/>
      <c r="G54" s="33"/>
      <c r="H54" s="33"/>
    </row>
    <row r="55" spans="1:8" x14ac:dyDescent="0.2">
      <c r="A55" s="4" t="s">
        <v>10</v>
      </c>
      <c r="B55" s="2"/>
      <c r="C55" s="33"/>
      <c r="D55" s="33"/>
      <c r="E55" s="33"/>
      <c r="F55" s="33"/>
      <c r="G55" s="33"/>
      <c r="H55" s="33"/>
    </row>
    <row r="56" spans="1:8" x14ac:dyDescent="0.2">
      <c r="A56" s="4" t="s">
        <v>11</v>
      </c>
      <c r="B56" s="2"/>
      <c r="C56" s="33"/>
      <c r="D56" s="33"/>
      <c r="E56" s="33"/>
      <c r="F56" s="33"/>
      <c r="G56" s="33"/>
      <c r="H56" s="33"/>
    </row>
    <row r="57" spans="1:8" x14ac:dyDescent="0.2">
      <c r="A57" s="4"/>
      <c r="B57" s="2"/>
      <c r="C57" s="34"/>
      <c r="D57" s="34"/>
      <c r="E57" s="34"/>
      <c r="F57" s="34"/>
      <c r="G57" s="34"/>
      <c r="H57" s="34"/>
    </row>
    <row r="58" spans="1:8" x14ac:dyDescent="0.2">
      <c r="A58" s="25"/>
      <c r="B58" s="46" t="s">
        <v>53</v>
      </c>
      <c r="C58" s="24"/>
      <c r="D58" s="24"/>
      <c r="E58" s="24"/>
      <c r="F58" s="24"/>
      <c r="G58" s="24"/>
      <c r="H58" s="24"/>
    </row>
    <row r="61" spans="1:8" ht="45" customHeight="1" x14ac:dyDescent="0.2">
      <c r="A61" s="55" t="s">
        <v>129</v>
      </c>
      <c r="B61" s="56"/>
      <c r="C61" s="56"/>
      <c r="D61" s="56"/>
      <c r="E61" s="56"/>
      <c r="F61" s="56"/>
      <c r="G61" s="56"/>
      <c r="H61" s="57"/>
    </row>
    <row r="62" spans="1:8" x14ac:dyDescent="0.2">
      <c r="A62" s="60" t="s">
        <v>54</v>
      </c>
      <c r="B62" s="61"/>
      <c r="C62" s="55" t="s">
        <v>60</v>
      </c>
      <c r="D62" s="56"/>
      <c r="E62" s="56"/>
      <c r="F62" s="56"/>
      <c r="G62" s="57"/>
      <c r="H62" s="58" t="s">
        <v>59</v>
      </c>
    </row>
    <row r="63" spans="1:8" ht="22.5" x14ac:dyDescent="0.2">
      <c r="A63" s="62"/>
      <c r="B63" s="63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59"/>
    </row>
    <row r="64" spans="1:8" x14ac:dyDescent="0.2">
      <c r="A64" s="64"/>
      <c r="B64" s="65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7"/>
      <c r="B65" s="28"/>
      <c r="C65" s="32"/>
      <c r="D65" s="32"/>
      <c r="E65" s="32"/>
      <c r="F65" s="32"/>
      <c r="G65" s="32"/>
      <c r="H65" s="32"/>
    </row>
    <row r="66" spans="1:8" ht="22.5" x14ac:dyDescent="0.2">
      <c r="A66" s="4"/>
      <c r="B66" s="30" t="s">
        <v>13</v>
      </c>
      <c r="C66" s="33"/>
      <c r="D66" s="33"/>
      <c r="E66" s="33"/>
      <c r="F66" s="33"/>
      <c r="G66" s="33"/>
      <c r="H66" s="33"/>
    </row>
    <row r="67" spans="1:8" x14ac:dyDescent="0.2">
      <c r="A67" s="4"/>
      <c r="B67" s="30"/>
      <c r="C67" s="33"/>
      <c r="D67" s="33"/>
      <c r="E67" s="33"/>
      <c r="F67" s="33"/>
      <c r="G67" s="33"/>
      <c r="H67" s="33"/>
    </row>
    <row r="68" spans="1:8" x14ac:dyDescent="0.2">
      <c r="A68" s="4"/>
      <c r="B68" s="30" t="s">
        <v>12</v>
      </c>
      <c r="C68" s="33"/>
      <c r="D68" s="33"/>
      <c r="E68" s="33"/>
      <c r="F68" s="33"/>
      <c r="G68" s="33"/>
      <c r="H68" s="33"/>
    </row>
    <row r="69" spans="1:8" x14ac:dyDescent="0.2">
      <c r="A69" s="4"/>
      <c r="B69" s="30"/>
      <c r="C69" s="33"/>
      <c r="D69" s="33"/>
      <c r="E69" s="33"/>
      <c r="F69" s="33"/>
      <c r="G69" s="33"/>
      <c r="H69" s="33"/>
    </row>
    <row r="70" spans="1:8" ht="22.5" x14ac:dyDescent="0.2">
      <c r="A70" s="4"/>
      <c r="B70" s="30" t="s">
        <v>14</v>
      </c>
      <c r="C70" s="33"/>
      <c r="D70" s="33"/>
      <c r="E70" s="33"/>
      <c r="F70" s="33"/>
      <c r="G70" s="33"/>
      <c r="H70" s="33"/>
    </row>
    <row r="71" spans="1:8" x14ac:dyDescent="0.2">
      <c r="A71" s="4"/>
      <c r="B71" s="30"/>
      <c r="C71" s="33"/>
      <c r="D71" s="33"/>
      <c r="E71" s="33"/>
      <c r="F71" s="33"/>
      <c r="G71" s="33"/>
      <c r="H71" s="33"/>
    </row>
    <row r="72" spans="1:8" ht="22.5" x14ac:dyDescent="0.2">
      <c r="A72" s="4"/>
      <c r="B72" s="30" t="s">
        <v>26</v>
      </c>
      <c r="C72" s="33"/>
      <c r="D72" s="33"/>
      <c r="E72" s="33"/>
      <c r="F72" s="33"/>
      <c r="G72" s="33"/>
      <c r="H72" s="33"/>
    </row>
    <row r="73" spans="1:8" x14ac:dyDescent="0.2">
      <c r="A73" s="4"/>
      <c r="B73" s="30"/>
      <c r="C73" s="33"/>
      <c r="D73" s="33"/>
      <c r="E73" s="33"/>
      <c r="F73" s="33"/>
      <c r="G73" s="33"/>
      <c r="H73" s="33"/>
    </row>
    <row r="74" spans="1:8" ht="22.5" x14ac:dyDescent="0.2">
      <c r="A74" s="4"/>
      <c r="B74" s="30" t="s">
        <v>27</v>
      </c>
      <c r="C74" s="33"/>
      <c r="D74" s="33"/>
      <c r="E74" s="33"/>
      <c r="F74" s="33"/>
      <c r="G74" s="33"/>
      <c r="H74" s="33"/>
    </row>
    <row r="75" spans="1:8" x14ac:dyDescent="0.2">
      <c r="A75" s="4"/>
      <c r="B75" s="30"/>
      <c r="C75" s="33"/>
      <c r="D75" s="33"/>
      <c r="E75" s="33"/>
      <c r="F75" s="33"/>
      <c r="G75" s="33"/>
      <c r="H75" s="33"/>
    </row>
    <row r="76" spans="1:8" ht="22.5" x14ac:dyDescent="0.2">
      <c r="A76" s="4"/>
      <c r="B76" s="30" t="s">
        <v>34</v>
      </c>
      <c r="C76" s="33"/>
      <c r="D76" s="33"/>
      <c r="E76" s="33"/>
      <c r="F76" s="33"/>
      <c r="G76" s="33"/>
      <c r="H76" s="33"/>
    </row>
    <row r="77" spans="1:8" x14ac:dyDescent="0.2">
      <c r="A77" s="4"/>
      <c r="B77" s="30"/>
      <c r="C77" s="33"/>
      <c r="D77" s="33"/>
      <c r="E77" s="33"/>
      <c r="F77" s="33"/>
      <c r="G77" s="33"/>
      <c r="H77" s="33"/>
    </row>
    <row r="78" spans="1:8" x14ac:dyDescent="0.2">
      <c r="A78" s="4"/>
      <c r="B78" s="30" t="s">
        <v>15</v>
      </c>
      <c r="C78" s="33"/>
      <c r="D78" s="33"/>
      <c r="E78" s="33"/>
      <c r="F78" s="33"/>
      <c r="G78" s="33"/>
      <c r="H78" s="33"/>
    </row>
    <row r="79" spans="1:8" x14ac:dyDescent="0.2">
      <c r="A79" s="29"/>
      <c r="B79" s="31"/>
      <c r="C79" s="34"/>
      <c r="D79" s="34"/>
      <c r="E79" s="34"/>
      <c r="F79" s="34"/>
      <c r="G79" s="34"/>
      <c r="H79" s="34"/>
    </row>
    <row r="80" spans="1:8" x14ac:dyDescent="0.2">
      <c r="A80" s="25"/>
      <c r="B80" s="46" t="s">
        <v>53</v>
      </c>
      <c r="C80" s="24"/>
      <c r="D80" s="24"/>
      <c r="E80" s="24"/>
      <c r="F80" s="24"/>
      <c r="G80" s="24"/>
      <c r="H80" s="24"/>
    </row>
  </sheetData>
  <sheetProtection formatCells="0" formatColumns="0" formatRows="0" insertRows="0" deleteRows="0" autoFilter="0"/>
  <protectedRanges>
    <protectedRange sqref="C44:H44" name="Rango1_2"/>
  </protectedRanges>
  <mergeCells count="12">
    <mergeCell ref="A61:H61"/>
    <mergeCell ref="A62:B64"/>
    <mergeCell ref="C62:G62"/>
    <mergeCell ref="H62:H63"/>
    <mergeCell ref="C49:G49"/>
    <mergeCell ref="H49:H50"/>
    <mergeCell ref="A1:H1"/>
    <mergeCell ref="A3:B5"/>
    <mergeCell ref="A47:H47"/>
    <mergeCell ref="A49:B5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197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51">
        <f>SUM(C7:C14)</f>
        <v>107309569.39</v>
      </c>
      <c r="D6" s="51">
        <f t="shared" ref="D6:H6" si="0">SUM(D7:D14)</f>
        <v>21389477.82</v>
      </c>
      <c r="E6" s="51">
        <f t="shared" si="0"/>
        <v>128699047.21000001</v>
      </c>
      <c r="F6" s="51">
        <f t="shared" si="0"/>
        <v>22563900.300000004</v>
      </c>
      <c r="G6" s="51">
        <f t="shared" si="0"/>
        <v>21233401.300000004</v>
      </c>
      <c r="H6" s="51">
        <f t="shared" si="0"/>
        <v>106135146.91000001</v>
      </c>
    </row>
    <row r="7" spans="1:8" x14ac:dyDescent="0.2">
      <c r="A7" s="37"/>
      <c r="B7" s="41" t="s">
        <v>42</v>
      </c>
      <c r="C7" s="15">
        <v>20889184.32</v>
      </c>
      <c r="D7" s="15">
        <v>5237987.09</v>
      </c>
      <c r="E7" s="15">
        <v>26127171.41</v>
      </c>
      <c r="F7" s="15">
        <v>6660666.79</v>
      </c>
      <c r="G7" s="15">
        <v>6549726.79</v>
      </c>
      <c r="H7" s="15">
        <v>19466504.620000001</v>
      </c>
    </row>
    <row r="8" spans="1:8" x14ac:dyDescent="0.2">
      <c r="A8" s="37"/>
      <c r="B8" s="41" t="s">
        <v>17</v>
      </c>
      <c r="C8" s="15">
        <v>446056.61</v>
      </c>
      <c r="D8" s="15">
        <v>-11099.05</v>
      </c>
      <c r="E8" s="15">
        <v>434957.56</v>
      </c>
      <c r="F8" s="15">
        <v>69345.440000000002</v>
      </c>
      <c r="G8" s="15">
        <v>69345.440000000002</v>
      </c>
      <c r="H8" s="15">
        <v>365612.12</v>
      </c>
    </row>
    <row r="9" spans="1:8" x14ac:dyDescent="0.2">
      <c r="A9" s="37"/>
      <c r="B9" s="41" t="s">
        <v>43</v>
      </c>
      <c r="C9" s="15">
        <v>12128339.779999999</v>
      </c>
      <c r="D9" s="15">
        <v>2248144.14</v>
      </c>
      <c r="E9" s="15">
        <v>14376483.92</v>
      </c>
      <c r="F9" s="15">
        <v>1630052.57</v>
      </c>
      <c r="G9" s="15">
        <v>1609694.57</v>
      </c>
      <c r="H9" s="15">
        <v>12746431.35</v>
      </c>
    </row>
    <row r="10" spans="1:8" x14ac:dyDescent="0.2">
      <c r="A10" s="37"/>
      <c r="B10" s="41" t="s">
        <v>3</v>
      </c>
      <c r="C10" s="15"/>
      <c r="D10" s="15"/>
      <c r="E10" s="15">
        <v>0</v>
      </c>
      <c r="F10" s="15"/>
      <c r="G10" s="15"/>
      <c r="H10" s="15">
        <v>0</v>
      </c>
    </row>
    <row r="11" spans="1:8" x14ac:dyDescent="0.2">
      <c r="A11" s="37"/>
      <c r="B11" s="41" t="s">
        <v>23</v>
      </c>
      <c r="C11" s="15">
        <v>12599033.4</v>
      </c>
      <c r="D11" s="15">
        <v>72454.47</v>
      </c>
      <c r="E11" s="15">
        <v>12671487.870000001</v>
      </c>
      <c r="F11" s="15">
        <v>2363303.41</v>
      </c>
      <c r="G11" s="15">
        <v>1190375.4099999999</v>
      </c>
      <c r="H11" s="15">
        <v>10308184.460000001</v>
      </c>
    </row>
    <row r="12" spans="1:8" x14ac:dyDescent="0.2">
      <c r="A12" s="37"/>
      <c r="B12" s="41" t="s">
        <v>18</v>
      </c>
      <c r="C12" s="15">
        <v>50103631.530000001</v>
      </c>
      <c r="D12" s="15">
        <v>11900893.709999999</v>
      </c>
      <c r="E12" s="15">
        <v>62004525.239999995</v>
      </c>
      <c r="F12" s="15">
        <v>9648955.2400000002</v>
      </c>
      <c r="G12" s="15">
        <v>9629642.2400000002</v>
      </c>
      <c r="H12" s="15">
        <v>52355570</v>
      </c>
    </row>
    <row r="13" spans="1:8" x14ac:dyDescent="0.2">
      <c r="A13" s="37"/>
      <c r="B13" s="41" t="s">
        <v>44</v>
      </c>
      <c r="C13" s="15">
        <v>11143323.75</v>
      </c>
      <c r="D13" s="15">
        <v>1941097.46</v>
      </c>
      <c r="E13" s="15">
        <v>13084421.210000001</v>
      </c>
      <c r="F13" s="15">
        <v>2191576.85</v>
      </c>
      <c r="G13" s="15">
        <v>2184616.85</v>
      </c>
      <c r="H13" s="15">
        <v>10892844.360000001</v>
      </c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51">
        <f>SUM(C17:C23)</f>
        <v>82327991.010000005</v>
      </c>
      <c r="D16" s="51">
        <f t="shared" ref="D16:H16" si="1">SUM(D17:D23)</f>
        <v>68543253.810000002</v>
      </c>
      <c r="E16" s="51">
        <f t="shared" si="1"/>
        <v>150871244.81999999</v>
      </c>
      <c r="F16" s="51">
        <f t="shared" si="1"/>
        <v>17300046.240000002</v>
      </c>
      <c r="G16" s="51">
        <f t="shared" si="1"/>
        <v>17210328.240000002</v>
      </c>
      <c r="H16" s="51">
        <f t="shared" si="1"/>
        <v>133571198.57999998</v>
      </c>
    </row>
    <row r="17" spans="1:8" x14ac:dyDescent="0.2">
      <c r="A17" s="37"/>
      <c r="B17" s="41" t="s">
        <v>45</v>
      </c>
      <c r="C17" s="15">
        <v>1238773.8600000001</v>
      </c>
      <c r="D17" s="15">
        <v>0</v>
      </c>
      <c r="E17" s="15">
        <v>1238773.8600000001</v>
      </c>
      <c r="F17" s="15">
        <v>233758.55</v>
      </c>
      <c r="G17" s="15">
        <v>233758.55</v>
      </c>
      <c r="H17" s="15">
        <v>1005015.31</v>
      </c>
    </row>
    <row r="18" spans="1:8" x14ac:dyDescent="0.2">
      <c r="A18" s="37"/>
      <c r="B18" s="41" t="s">
        <v>28</v>
      </c>
      <c r="C18" s="15">
        <v>70853066.710000008</v>
      </c>
      <c r="D18" s="15">
        <v>68044862.810000002</v>
      </c>
      <c r="E18" s="15">
        <v>138897929.51999998</v>
      </c>
      <c r="F18" s="15">
        <v>14763252.98</v>
      </c>
      <c r="G18" s="15">
        <v>14673534.98</v>
      </c>
      <c r="H18" s="15">
        <v>124134676.53999999</v>
      </c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>
        <v>9168207.5399999991</v>
      </c>
      <c r="D20" s="15">
        <v>458391</v>
      </c>
      <c r="E20" s="15">
        <v>9626598.5399999991</v>
      </c>
      <c r="F20" s="15">
        <v>2054724.16</v>
      </c>
      <c r="G20" s="15">
        <v>2054724.16</v>
      </c>
      <c r="H20" s="15">
        <v>7571874.379999999</v>
      </c>
    </row>
    <row r="21" spans="1:8" x14ac:dyDescent="0.2">
      <c r="A21" s="37"/>
      <c r="B21" s="41" t="s">
        <v>47</v>
      </c>
      <c r="C21" s="15">
        <v>476795.35</v>
      </c>
      <c r="D21" s="15">
        <v>0</v>
      </c>
      <c r="E21" s="15">
        <v>476795.35</v>
      </c>
      <c r="F21" s="15">
        <v>69887.14</v>
      </c>
      <c r="G21" s="15">
        <v>69887.14</v>
      </c>
      <c r="H21" s="15">
        <v>406908.20999999996</v>
      </c>
    </row>
    <row r="22" spans="1:8" x14ac:dyDescent="0.2">
      <c r="A22" s="37"/>
      <c r="B22" s="41" t="s">
        <v>48</v>
      </c>
      <c r="C22" s="15">
        <v>591147.55000000005</v>
      </c>
      <c r="D22" s="15">
        <v>40000</v>
      </c>
      <c r="E22" s="15">
        <v>631147.55000000005</v>
      </c>
      <c r="F22" s="15">
        <v>178423.41</v>
      </c>
      <c r="G22" s="15">
        <v>178423.41</v>
      </c>
      <c r="H22" s="15">
        <v>452724.14</v>
      </c>
    </row>
    <row r="23" spans="1:8" x14ac:dyDescent="0.2">
      <c r="A23" s="37"/>
      <c r="B23" s="41" t="s">
        <v>4</v>
      </c>
      <c r="C23" s="15"/>
      <c r="D23" s="15"/>
      <c r="E23" s="15"/>
      <c r="F23" s="15"/>
      <c r="G23" s="15"/>
      <c r="H23" s="15"/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51">
        <f>SUM(C26:C34)</f>
        <v>4277216.01</v>
      </c>
      <c r="D25" s="51">
        <f t="shared" ref="D25:H25" si="2">SUM(D26:D34)</f>
        <v>633000.06000000006</v>
      </c>
      <c r="E25" s="51">
        <f t="shared" si="2"/>
        <v>4910216.07</v>
      </c>
      <c r="F25" s="51">
        <f t="shared" si="2"/>
        <v>280095.45</v>
      </c>
      <c r="G25" s="51">
        <f t="shared" si="2"/>
        <v>280095.45</v>
      </c>
      <c r="H25" s="51">
        <f t="shared" si="2"/>
        <v>4630120.62</v>
      </c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>
        <v>4277216.01</v>
      </c>
      <c r="D33" s="15">
        <v>633000.06000000006</v>
      </c>
      <c r="E33" s="15">
        <v>4910216.07</v>
      </c>
      <c r="F33" s="15">
        <v>280095.45</v>
      </c>
      <c r="G33" s="15">
        <v>280095.45</v>
      </c>
      <c r="H33" s="15">
        <v>4630120.62</v>
      </c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4">
        <f>+C6+C16+C25+C36</f>
        <v>193914776.41</v>
      </c>
      <c r="D42" s="24">
        <f t="shared" ref="D42:H42" si="3">+D6+D16+D25+D36</f>
        <v>90565731.689999998</v>
      </c>
      <c r="E42" s="24">
        <f t="shared" si="3"/>
        <v>284480508.09999996</v>
      </c>
      <c r="F42" s="24">
        <f t="shared" si="3"/>
        <v>40144041.99000001</v>
      </c>
      <c r="G42" s="24">
        <f t="shared" si="3"/>
        <v>38723824.99000001</v>
      </c>
      <c r="H42" s="24">
        <f t="shared" si="3"/>
        <v>244336466.11000001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36"/>
      <c r="B44" s="36"/>
      <c r="C44" s="36"/>
      <c r="D44" s="36"/>
      <c r="E44" s="36"/>
      <c r="F44" s="36"/>
      <c r="G44" s="36"/>
      <c r="H44" s="36"/>
    </row>
    <row r="45" spans="1:8" x14ac:dyDescent="0.2">
      <c r="A45" s="36"/>
      <c r="B45" s="36"/>
      <c r="C45" s="36"/>
      <c r="D45" s="36"/>
      <c r="E45" s="36"/>
      <c r="F45" s="36"/>
      <c r="G45" s="36"/>
      <c r="H45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2018-03-08T21:21:25Z</cp:lastPrinted>
  <dcterms:created xsi:type="dcterms:W3CDTF">2014-02-10T03:37:14Z</dcterms:created>
  <dcterms:modified xsi:type="dcterms:W3CDTF">2018-05-07T14:25:00Z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