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sevac 3er 2018\6.- EJERCICIO PRESUPUESTARIO\"/>
    </mc:Choice>
  </mc:AlternateContent>
  <bookViews>
    <workbookView xWindow="0" yWindow="0" windowWidth="18780" windowHeight="4950"/>
  </bookViews>
  <sheets>
    <sheet name="RECURSOS FINANCIEROS " sheetId="4" r:id="rId1"/>
  </sheets>
  <calcPr calcId="152511"/>
</workbook>
</file>

<file path=xl/calcChain.xml><?xml version="1.0" encoding="utf-8"?>
<calcChain xmlns="http://schemas.openxmlformats.org/spreadsheetml/2006/main">
  <c r="J34" i="4" l="1"/>
  <c r="J30" i="4" l="1"/>
  <c r="J28" i="4"/>
  <c r="J27" i="4"/>
  <c r="E26" i="4"/>
  <c r="J26" i="4" s="1"/>
  <c r="J22" i="4"/>
  <c r="E20" i="4"/>
  <c r="J19" i="4"/>
  <c r="J16" i="4"/>
  <c r="C31" i="4"/>
  <c r="G31" i="4" s="1"/>
  <c r="J15" i="4"/>
  <c r="J13" i="4"/>
  <c r="J11" i="4"/>
  <c r="J9" i="4"/>
  <c r="J38" i="4" l="1"/>
</calcChain>
</file>

<file path=xl/sharedStrings.xml><?xml version="1.0" encoding="utf-8"?>
<sst xmlns="http://schemas.openxmlformats.org/spreadsheetml/2006/main" count="92" uniqueCount="50">
  <si>
    <t>Federal</t>
  </si>
  <si>
    <t>Estatal</t>
  </si>
  <si>
    <t>Municipal</t>
  </si>
  <si>
    <t>Otros</t>
  </si>
  <si>
    <t>TRANSFERENCIAS, ASIGNACIONES, SUBSIDIOS Y OTRAS AYUDAS SMAPAU (REHABILITACIÓN DE DRENAJE CALLE MATAMOROS)</t>
  </si>
  <si>
    <t xml:space="preserve">Nombre del Programa                             </t>
  </si>
  <si>
    <t>MUNICIPIO DE MOROLEON, GUANAJUATO.</t>
  </si>
  <si>
    <t xml:space="preserve">  PROGRAMAS CON RECURSOS CONCURRENTE POR ORDEN DE GOBIERNO.</t>
  </si>
  <si>
    <t xml:space="preserve">Aportacion (Monto)                   </t>
  </si>
  <si>
    <t xml:space="preserve">Monto Total </t>
  </si>
  <si>
    <t>ENTREGA DE APOYOS PARA INFRAESTRUCTURA EN BORDERIA</t>
  </si>
  <si>
    <t>ENTREGA DE APOYOS DE LOS CAMINOS SACA COSECHAS</t>
  </si>
  <si>
    <t>PROGRAMA HABITAT</t>
  </si>
  <si>
    <t>PROGRAMA DE RESCATE DE ESPACIOS PUBLICOS</t>
  </si>
  <si>
    <t xml:space="preserve">MI CASA DIF </t>
  </si>
  <si>
    <t>FOAM</t>
  </si>
  <si>
    <t xml:space="preserve">PINTA TU ENTORNO </t>
  </si>
  <si>
    <t xml:space="preserve">CODE </t>
  </si>
  <si>
    <t>Comision Estatal del Agua</t>
  </si>
  <si>
    <t xml:space="preserve">EXPO </t>
  </si>
  <si>
    <t>FIMETRO</t>
  </si>
  <si>
    <t>prog. De impulso a los serv. Basicos</t>
  </si>
  <si>
    <t>prog. De infra y equpamiento a centros de impulso</t>
  </si>
  <si>
    <t>Gerontologico</t>
  </si>
  <si>
    <t>TEJIDO SOCIAL</t>
  </si>
  <si>
    <t>IECA</t>
  </si>
  <si>
    <t>CENAIVE</t>
  </si>
  <si>
    <t>PIDH PROGRAMA DE IMPULSO Y DESARROLLO DEL HOGAR</t>
  </si>
  <si>
    <t>PIDMC PROGRAM DE IMPULSO AL DESARROLLO DE MI COMUN</t>
  </si>
  <si>
    <t>PROGRAMA EN MARCHA EMPRENDE</t>
  </si>
  <si>
    <t>PROGRAMA ESTATAL DE FERTILIZANTE</t>
  </si>
  <si>
    <t>FORTAFIN</t>
  </si>
  <si>
    <t>PRECOM</t>
  </si>
  <si>
    <t>FORTASEG</t>
  </si>
  <si>
    <t>VEMOG</t>
  </si>
  <si>
    <t>ENMODA</t>
  </si>
  <si>
    <t>total</t>
  </si>
  <si>
    <t>PIECIS</t>
  </si>
  <si>
    <t>PERÍODO 2o. TRIMESTRE, (ENERO- SEPTIMBRE 2018)</t>
  </si>
  <si>
    <t>DEPENDENCIA/ENTIDAD</t>
  </si>
  <si>
    <t>Municipio</t>
  </si>
  <si>
    <t>Beneficiarios</t>
  </si>
  <si>
    <t>DIF MUNCIPAL</t>
  </si>
  <si>
    <t>SDAYR</t>
  </si>
  <si>
    <t>INSTITUTO DE ECOLOGIA</t>
  </si>
  <si>
    <t>CODE</t>
  </si>
  <si>
    <t>CEAG</t>
  </si>
  <si>
    <t>SEDESHU</t>
  </si>
  <si>
    <t>DIF ESTATAL</t>
  </si>
  <si>
    <t>SEDESOL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</si>
</sst>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0" fillId="33" borderId="10" xfId="0" applyNumberFormat="1" applyFill="1" applyBorder="1"/>
    <xf numFmtId="0" fontId="0" fillId="33" borderId="0" xfId="0" applyFill="1"/>
    <xf numFmtId="0" fontId="21" fillId="0" borderId="20" xfId="0" applyFont="1" applyFill="1" applyBorder="1" applyAlignment="1">
      <alignment horizontal="left" vertical="center" wrapText="1"/>
    </xf>
    <xf numFmtId="164" fontId="20" fillId="0" borderId="10" xfId="0" applyNumberFormat="1" applyFont="1" applyFill="1" applyBorder="1"/>
    <xf numFmtId="44" fontId="20" fillId="0" borderId="10" xfId="45" applyFont="1" applyFill="1" applyBorder="1"/>
    <xf numFmtId="0" fontId="20" fillId="0" borderId="10" xfId="0" applyFont="1" applyBorder="1" applyProtection="1">
      <protection locked="0"/>
    </xf>
    <xf numFmtId="43" fontId="20" fillId="0" borderId="10" xfId="46" applyFont="1" applyBorder="1"/>
    <xf numFmtId="43" fontId="20" fillId="0" borderId="10" xfId="46" applyFont="1" applyBorder="1" applyProtection="1">
      <protection locked="0"/>
    </xf>
    <xf numFmtId="0" fontId="20" fillId="0" borderId="10" xfId="0" applyFont="1" applyBorder="1"/>
    <xf numFmtId="164" fontId="20" fillId="0" borderId="10" xfId="46" applyNumberFormat="1" applyFont="1" applyBorder="1" applyProtection="1">
      <protection locked="0"/>
    </xf>
    <xf numFmtId="44" fontId="20" fillId="0" borderId="10" xfId="45" applyFont="1" applyBorder="1"/>
    <xf numFmtId="0" fontId="20" fillId="0" borderId="0" xfId="0" applyFont="1"/>
    <xf numFmtId="0" fontId="20" fillId="0" borderId="15" xfId="0" applyFont="1" applyBorder="1"/>
    <xf numFmtId="43" fontId="20" fillId="0" borderId="15" xfId="0" applyNumberFormat="1" applyFont="1" applyBorder="1"/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6" builtinId="3"/>
    <cellStyle name="Moneda" xfId="45" builtinId="4"/>
    <cellStyle name="Moneda 2" xfId="44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8"/>
  <sheetViews>
    <sheetView tabSelected="1" topLeftCell="A14" workbookViewId="0">
      <selection activeCell="D26" sqref="D26"/>
    </sheetView>
  </sheetViews>
  <sheetFormatPr baseColWidth="10" defaultRowHeight="15" x14ac:dyDescent="0.25"/>
  <cols>
    <col min="1" max="1" width="50.42578125" customWidth="1"/>
    <col min="2" max="2" width="13.7109375" customWidth="1"/>
    <col min="3" max="3" width="14.85546875" customWidth="1"/>
    <col min="4" max="4" width="13.28515625" customWidth="1"/>
    <col min="5" max="6" width="15.7109375" customWidth="1"/>
    <col min="7" max="8" width="14.28515625" customWidth="1"/>
    <col min="9" max="9" width="14.42578125" customWidth="1"/>
    <col min="10" max="10" width="15.28515625" customWidth="1"/>
  </cols>
  <sheetData>
    <row r="1" spans="1:11" x14ac:dyDescent="0.25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7"/>
    </row>
    <row r="2" spans="1:11" x14ac:dyDescent="0.25">
      <c r="A2" s="18" t="s">
        <v>7</v>
      </c>
      <c r="B2" s="19"/>
      <c r="C2" s="19"/>
      <c r="D2" s="19"/>
      <c r="E2" s="19"/>
      <c r="F2" s="19"/>
      <c r="G2" s="19"/>
      <c r="H2" s="19"/>
      <c r="I2" s="19"/>
      <c r="J2" s="20"/>
    </row>
    <row r="3" spans="1:11" x14ac:dyDescent="0.25">
      <c r="A3" s="21" t="s">
        <v>38</v>
      </c>
      <c r="B3" s="22"/>
      <c r="C3" s="22"/>
      <c r="D3" s="22"/>
      <c r="E3" s="22"/>
      <c r="F3" s="22"/>
      <c r="G3" s="22"/>
      <c r="H3" s="22"/>
      <c r="I3" s="22"/>
      <c r="J3" s="23"/>
    </row>
    <row r="4" spans="1:11" ht="15" customHeight="1" x14ac:dyDescent="0.25">
      <c r="A4" s="24" t="s">
        <v>5</v>
      </c>
      <c r="B4" s="28" t="s">
        <v>0</v>
      </c>
      <c r="C4" s="29"/>
      <c r="D4" s="30"/>
      <c r="E4" s="30" t="s">
        <v>1</v>
      </c>
      <c r="F4" s="28" t="s">
        <v>2</v>
      </c>
      <c r="G4" s="29"/>
      <c r="H4" s="28" t="s">
        <v>3</v>
      </c>
      <c r="I4" s="29"/>
      <c r="J4" s="24" t="s">
        <v>9</v>
      </c>
    </row>
    <row r="5" spans="1:11" ht="15" customHeight="1" x14ac:dyDescent="0.25">
      <c r="A5" s="25"/>
      <c r="B5" s="27" t="s">
        <v>39</v>
      </c>
      <c r="C5" s="25" t="s">
        <v>8</v>
      </c>
      <c r="D5" s="27" t="s">
        <v>39</v>
      </c>
      <c r="E5" s="25" t="s">
        <v>8</v>
      </c>
      <c r="F5" s="27" t="s">
        <v>39</v>
      </c>
      <c r="G5" s="25" t="s">
        <v>8</v>
      </c>
      <c r="H5" s="27" t="s">
        <v>39</v>
      </c>
      <c r="I5" s="27" t="s">
        <v>8</v>
      </c>
      <c r="J5" s="25"/>
    </row>
    <row r="6" spans="1:11" ht="28.5" customHeight="1" x14ac:dyDescent="0.25">
      <c r="A6" s="25"/>
      <c r="B6" s="24"/>
      <c r="C6" s="25"/>
      <c r="D6" s="24"/>
      <c r="E6" s="25"/>
      <c r="F6" s="24"/>
      <c r="G6" s="25"/>
      <c r="H6" s="24"/>
      <c r="I6" s="24"/>
      <c r="J6" s="25"/>
    </row>
    <row r="7" spans="1:11" ht="108.75" hidden="1" customHeight="1" x14ac:dyDescent="0.25">
      <c r="A7" s="3" t="s">
        <v>4</v>
      </c>
      <c r="B7" s="26"/>
      <c r="C7" s="1"/>
      <c r="D7" s="1"/>
      <c r="E7" s="1"/>
      <c r="F7" s="31"/>
      <c r="G7" s="1">
        <v>600000</v>
      </c>
      <c r="H7" s="1"/>
      <c r="I7" s="1"/>
      <c r="J7" s="1"/>
      <c r="K7" s="2"/>
    </row>
    <row r="8" spans="1:11" x14ac:dyDescent="0.25">
      <c r="A8" s="6" t="s">
        <v>10</v>
      </c>
      <c r="B8" s="6"/>
      <c r="C8" s="4"/>
      <c r="D8" s="4" t="s">
        <v>43</v>
      </c>
      <c r="E8" s="4">
        <v>500000</v>
      </c>
      <c r="F8" s="32" t="s">
        <v>40</v>
      </c>
      <c r="G8" s="7">
        <v>250000</v>
      </c>
      <c r="H8" s="7" t="s">
        <v>41</v>
      </c>
      <c r="I8" s="4">
        <v>250000</v>
      </c>
      <c r="J8" s="8">
        <v>1000000</v>
      </c>
    </row>
    <row r="9" spans="1:11" x14ac:dyDescent="0.25">
      <c r="A9" s="6" t="s">
        <v>11</v>
      </c>
      <c r="B9" s="6"/>
      <c r="C9" s="5"/>
      <c r="D9" s="4" t="s">
        <v>43</v>
      </c>
      <c r="E9" s="4">
        <v>1536605.96</v>
      </c>
      <c r="F9" s="32" t="s">
        <v>40</v>
      </c>
      <c r="G9" s="4">
        <v>1298336.3600000001</v>
      </c>
      <c r="H9" s="4"/>
      <c r="I9" s="4"/>
      <c r="J9" s="8">
        <f>C9+E9+G9+I9</f>
        <v>2834942.3200000003</v>
      </c>
    </row>
    <row r="10" spans="1:11" x14ac:dyDescent="0.25">
      <c r="A10" s="6" t="s">
        <v>12</v>
      </c>
      <c r="B10" s="6" t="s">
        <v>49</v>
      </c>
      <c r="C10" s="5">
        <v>2216250</v>
      </c>
      <c r="D10" s="5"/>
      <c r="E10" s="9"/>
      <c r="F10" s="32" t="s">
        <v>40</v>
      </c>
      <c r="G10" s="4">
        <v>3016250</v>
      </c>
      <c r="H10" s="4"/>
      <c r="I10" s="4"/>
      <c r="J10" s="8">
        <v>5232500</v>
      </c>
    </row>
    <row r="11" spans="1:11" x14ac:dyDescent="0.25">
      <c r="A11" s="6" t="s">
        <v>13</v>
      </c>
      <c r="B11" s="6" t="s">
        <v>49</v>
      </c>
      <c r="C11" s="4">
        <v>2595000</v>
      </c>
      <c r="D11" s="4"/>
      <c r="E11" s="4"/>
      <c r="F11" s="32" t="s">
        <v>40</v>
      </c>
      <c r="G11" s="4">
        <v>2000000</v>
      </c>
      <c r="H11" s="4"/>
      <c r="I11" s="4"/>
      <c r="J11" s="10">
        <f>C11+G11</f>
        <v>4595000</v>
      </c>
    </row>
    <row r="12" spans="1:11" x14ac:dyDescent="0.25">
      <c r="A12" s="6" t="s">
        <v>14</v>
      </c>
      <c r="B12" s="6"/>
      <c r="C12" s="4"/>
      <c r="D12" s="4"/>
      <c r="E12" s="4"/>
      <c r="F12" s="4"/>
      <c r="G12" s="4"/>
      <c r="H12" s="4" t="s">
        <v>42</v>
      </c>
      <c r="I12" s="4">
        <v>193289.95</v>
      </c>
      <c r="J12" s="8">
        <v>193289.95</v>
      </c>
    </row>
    <row r="13" spans="1:11" x14ac:dyDescent="0.25">
      <c r="A13" s="6" t="s">
        <v>15</v>
      </c>
      <c r="B13" s="6"/>
      <c r="C13" s="9"/>
      <c r="D13" s="9" t="s">
        <v>44</v>
      </c>
      <c r="E13" s="11">
        <v>3704840</v>
      </c>
      <c r="F13" s="32" t="s">
        <v>40</v>
      </c>
      <c r="G13" s="5">
        <v>346630</v>
      </c>
      <c r="H13" s="5"/>
      <c r="I13" s="9"/>
      <c r="J13" s="10">
        <f>E13+G13</f>
        <v>4051470</v>
      </c>
    </row>
    <row r="14" spans="1:11" x14ac:dyDescent="0.25">
      <c r="A14" s="6" t="s">
        <v>16</v>
      </c>
      <c r="B14" s="6"/>
      <c r="C14" s="9"/>
      <c r="D14" s="9"/>
      <c r="E14" s="11">
        <v>450000</v>
      </c>
      <c r="F14" s="32" t="s">
        <v>40</v>
      </c>
      <c r="G14" s="5">
        <v>150000</v>
      </c>
      <c r="H14" s="5"/>
      <c r="I14" s="9"/>
      <c r="J14" s="8">
        <v>600000</v>
      </c>
    </row>
    <row r="15" spans="1:11" x14ac:dyDescent="0.25">
      <c r="A15" s="6" t="s">
        <v>17</v>
      </c>
      <c r="B15" s="6"/>
      <c r="C15" s="9"/>
      <c r="D15" s="9" t="s">
        <v>45</v>
      </c>
      <c r="E15" s="11">
        <v>800000</v>
      </c>
      <c r="F15" s="32" t="s">
        <v>40</v>
      </c>
      <c r="G15" s="5">
        <v>800000</v>
      </c>
      <c r="H15" s="5"/>
      <c r="I15" s="9"/>
      <c r="J15" s="8">
        <f>C15+E15+G15+I15</f>
        <v>1600000</v>
      </c>
    </row>
    <row r="16" spans="1:11" x14ac:dyDescent="0.25">
      <c r="A16" s="6" t="s">
        <v>18</v>
      </c>
      <c r="B16" s="6"/>
      <c r="C16" s="9"/>
      <c r="D16" s="9" t="s">
        <v>46</v>
      </c>
      <c r="E16" s="11">
        <v>1186816.47</v>
      </c>
      <c r="F16" s="32" t="s">
        <v>40</v>
      </c>
      <c r="G16" s="11">
        <v>1186816.47</v>
      </c>
      <c r="H16" s="11"/>
      <c r="I16" s="9"/>
      <c r="J16" s="8">
        <f>C16+E16+G16+I16</f>
        <v>2373632.94</v>
      </c>
    </row>
    <row r="17" spans="1:10" x14ac:dyDescent="0.25">
      <c r="A17" s="6" t="s">
        <v>19</v>
      </c>
      <c r="B17" s="6"/>
      <c r="C17" s="9"/>
      <c r="D17" s="9"/>
      <c r="E17" s="11"/>
      <c r="F17" s="32" t="s">
        <v>40</v>
      </c>
      <c r="G17" s="5">
        <v>75000</v>
      </c>
      <c r="H17" s="5"/>
      <c r="I17" s="9"/>
      <c r="J17" s="8">
        <v>75000</v>
      </c>
    </row>
    <row r="18" spans="1:10" x14ac:dyDescent="0.25">
      <c r="A18" s="6" t="s">
        <v>20</v>
      </c>
      <c r="B18" s="6" t="s">
        <v>49</v>
      </c>
      <c r="C18" s="11">
        <v>5975783.0700000003</v>
      </c>
      <c r="D18" s="9"/>
      <c r="F18" s="32" t="s">
        <v>40</v>
      </c>
      <c r="G18" s="5">
        <v>1684767.18</v>
      </c>
      <c r="H18" s="5"/>
      <c r="I18" s="9"/>
      <c r="J18" s="8">
        <v>7660550.25</v>
      </c>
    </row>
    <row r="19" spans="1:10" x14ac:dyDescent="0.25">
      <c r="A19" s="6" t="s">
        <v>21</v>
      </c>
      <c r="B19" s="6"/>
      <c r="C19" s="9"/>
      <c r="D19" s="9" t="s">
        <v>47</v>
      </c>
      <c r="E19" s="11">
        <v>1000000</v>
      </c>
      <c r="F19" s="32" t="s">
        <v>40</v>
      </c>
      <c r="G19" s="5">
        <v>2587423.36</v>
      </c>
      <c r="H19" s="5"/>
      <c r="I19" s="9"/>
      <c r="J19" s="8">
        <f>C19+E19+G19+I19</f>
        <v>3587423.36</v>
      </c>
    </row>
    <row r="20" spans="1:10" x14ac:dyDescent="0.25">
      <c r="A20" s="6" t="s">
        <v>22</v>
      </c>
      <c r="B20" s="6"/>
      <c r="C20" s="9"/>
      <c r="D20" s="9" t="s">
        <v>47</v>
      </c>
      <c r="E20" s="11">
        <f>J20</f>
        <v>483344.47</v>
      </c>
      <c r="F20" s="11"/>
      <c r="G20" s="11"/>
      <c r="H20" s="11"/>
      <c r="I20" s="9"/>
      <c r="J20" s="8">
        <v>483344.47</v>
      </c>
    </row>
    <row r="21" spans="1:10" x14ac:dyDescent="0.25">
      <c r="A21" s="6" t="s">
        <v>23</v>
      </c>
      <c r="B21" s="6"/>
      <c r="C21" s="9"/>
      <c r="D21" s="9" t="s">
        <v>48</v>
      </c>
      <c r="E21" s="11">
        <v>500000</v>
      </c>
      <c r="F21" s="32" t="s">
        <v>40</v>
      </c>
      <c r="G21" s="5">
        <v>500000</v>
      </c>
      <c r="H21" s="5"/>
      <c r="I21" s="9"/>
      <c r="J21" s="8">
        <v>1000000</v>
      </c>
    </row>
    <row r="22" spans="1:10" x14ac:dyDescent="0.25">
      <c r="A22" s="6" t="s">
        <v>24</v>
      </c>
      <c r="B22" s="6"/>
      <c r="C22" s="9"/>
      <c r="D22" s="9" t="s">
        <v>47</v>
      </c>
      <c r="E22" s="11">
        <v>8112911.04</v>
      </c>
      <c r="F22" s="32" t="s">
        <v>40</v>
      </c>
      <c r="G22" s="5">
        <v>5558038.7300000004</v>
      </c>
      <c r="H22" s="5"/>
      <c r="I22" s="9"/>
      <c r="J22" s="8">
        <f>C22+E22+G22+I22</f>
        <v>13670949.77</v>
      </c>
    </row>
    <row r="23" spans="1:10" x14ac:dyDescent="0.25">
      <c r="A23" s="6" t="s">
        <v>25</v>
      </c>
      <c r="B23" s="6"/>
      <c r="C23" s="9"/>
      <c r="D23" s="9"/>
      <c r="E23" s="11"/>
      <c r="F23" s="32" t="s">
        <v>40</v>
      </c>
      <c r="G23" s="11">
        <v>25000</v>
      </c>
      <c r="H23" s="11"/>
      <c r="I23" s="9"/>
      <c r="J23" s="8">
        <v>25000</v>
      </c>
    </row>
    <row r="24" spans="1:10" x14ac:dyDescent="0.25">
      <c r="A24" s="6" t="s">
        <v>26</v>
      </c>
      <c r="B24" s="6"/>
      <c r="C24" s="9"/>
      <c r="D24" s="9"/>
      <c r="E24" s="11"/>
      <c r="F24" s="32" t="s">
        <v>40</v>
      </c>
      <c r="G24" s="11">
        <v>30000</v>
      </c>
      <c r="H24" s="11"/>
      <c r="I24" s="9"/>
      <c r="J24" s="8">
        <v>30000</v>
      </c>
    </row>
    <row r="25" spans="1:10" x14ac:dyDescent="0.25">
      <c r="A25" s="6" t="s">
        <v>27</v>
      </c>
      <c r="B25" s="6"/>
      <c r="C25" s="9"/>
      <c r="D25" s="9" t="s">
        <v>47</v>
      </c>
      <c r="E25" s="11">
        <v>675000</v>
      </c>
      <c r="F25" s="11"/>
      <c r="G25" s="11"/>
      <c r="H25" s="11"/>
      <c r="I25" s="9"/>
      <c r="J25" s="8">
        <v>675000</v>
      </c>
    </row>
    <row r="26" spans="1:10" x14ac:dyDescent="0.25">
      <c r="A26" s="6" t="s">
        <v>28</v>
      </c>
      <c r="B26" s="6"/>
      <c r="C26" s="9"/>
      <c r="D26" s="9" t="s">
        <v>47</v>
      </c>
      <c r="E26" s="11">
        <f>2276844.4+552787.39</f>
        <v>2829631.79</v>
      </c>
      <c r="F26" s="32" t="s">
        <v>40</v>
      </c>
      <c r="G26" s="11">
        <v>1658362.17</v>
      </c>
      <c r="H26" s="11"/>
      <c r="I26" s="9"/>
      <c r="J26" s="8">
        <f>C26+E26+G26+I26</f>
        <v>4487993.96</v>
      </c>
    </row>
    <row r="27" spans="1:10" x14ac:dyDescent="0.25">
      <c r="A27" s="6" t="s">
        <v>29</v>
      </c>
      <c r="B27" s="6"/>
      <c r="C27" s="9"/>
      <c r="D27" s="9"/>
      <c r="E27" s="11">
        <v>630000</v>
      </c>
      <c r="F27" s="32" t="s">
        <v>40</v>
      </c>
      <c r="G27" s="11">
        <v>210000</v>
      </c>
      <c r="H27" s="11" t="s">
        <v>41</v>
      </c>
      <c r="I27" s="9">
        <v>210000</v>
      </c>
      <c r="J27" s="8">
        <f>C27+E27+G27+I27</f>
        <v>1050000</v>
      </c>
    </row>
    <row r="28" spans="1:10" x14ac:dyDescent="0.25">
      <c r="A28" s="6" t="s">
        <v>30</v>
      </c>
      <c r="B28" s="6"/>
      <c r="C28" s="9"/>
      <c r="D28" s="9"/>
      <c r="E28" s="11">
        <v>570000</v>
      </c>
      <c r="F28" s="32" t="s">
        <v>40</v>
      </c>
      <c r="G28" s="11">
        <v>300000</v>
      </c>
      <c r="H28" s="11" t="s">
        <v>41</v>
      </c>
      <c r="I28" s="9">
        <v>484500</v>
      </c>
      <c r="J28" s="8">
        <f>C28+E28+G28+I28</f>
        <v>1354500</v>
      </c>
    </row>
    <row r="29" spans="1:10" x14ac:dyDescent="0.25">
      <c r="A29" s="6" t="s">
        <v>31</v>
      </c>
      <c r="B29" s="6" t="s">
        <v>49</v>
      </c>
      <c r="C29" s="11">
        <v>4470000</v>
      </c>
      <c r="D29" s="9"/>
      <c r="F29" s="11"/>
      <c r="G29" s="11"/>
      <c r="H29" s="11"/>
      <c r="I29" s="9"/>
      <c r="J29" s="8">
        <v>4470000</v>
      </c>
    </row>
    <row r="30" spans="1:10" x14ac:dyDescent="0.25">
      <c r="A30" s="6" t="s">
        <v>32</v>
      </c>
      <c r="B30" s="6"/>
      <c r="C30" s="9"/>
      <c r="D30" s="9" t="s">
        <v>43</v>
      </c>
      <c r="E30" s="11">
        <v>433300</v>
      </c>
      <c r="F30" s="32" t="s">
        <v>40</v>
      </c>
      <c r="G30" s="11">
        <v>348884</v>
      </c>
      <c r="H30" s="11" t="s">
        <v>41</v>
      </c>
      <c r="I30" s="9">
        <v>200000</v>
      </c>
      <c r="J30" s="8">
        <f>C30+E30+G30+I30</f>
        <v>982184</v>
      </c>
    </row>
    <row r="31" spans="1:10" x14ac:dyDescent="0.25">
      <c r="A31" s="6" t="s">
        <v>33</v>
      </c>
      <c r="B31" s="6" t="s">
        <v>49</v>
      </c>
      <c r="C31" s="11">
        <f>J31*0.9</f>
        <v>11994041.520000001</v>
      </c>
      <c r="D31" s="9"/>
      <c r="F31" s="32" t="s">
        <v>40</v>
      </c>
      <c r="G31" s="11">
        <f>J31-C31</f>
        <v>1332671.2799999993</v>
      </c>
      <c r="H31" s="11"/>
      <c r="I31" s="9"/>
      <c r="J31" s="8">
        <v>13326712.800000001</v>
      </c>
    </row>
    <row r="32" spans="1:10" x14ac:dyDescent="0.25">
      <c r="A32" s="6" t="s">
        <v>34</v>
      </c>
      <c r="B32" s="6"/>
      <c r="C32" s="9"/>
      <c r="D32" s="9"/>
      <c r="E32" s="11"/>
      <c r="F32" s="32" t="s">
        <v>40</v>
      </c>
      <c r="G32" s="11">
        <v>100000</v>
      </c>
      <c r="H32" s="11"/>
      <c r="I32" s="9"/>
      <c r="J32" s="8">
        <v>100000</v>
      </c>
    </row>
    <row r="33" spans="1:10" x14ac:dyDescent="0.25">
      <c r="A33" s="6" t="s">
        <v>35</v>
      </c>
      <c r="B33" s="6"/>
      <c r="C33" s="9"/>
      <c r="D33" s="9"/>
      <c r="E33" s="11"/>
      <c r="F33" s="32" t="s">
        <v>40</v>
      </c>
      <c r="G33" s="11">
        <v>100000</v>
      </c>
      <c r="H33" s="11"/>
      <c r="I33" s="9"/>
      <c r="J33" s="8">
        <v>100000</v>
      </c>
    </row>
    <row r="34" spans="1:10" x14ac:dyDescent="0.25">
      <c r="A34" s="6" t="s">
        <v>37</v>
      </c>
      <c r="B34" s="6"/>
      <c r="C34" s="9"/>
      <c r="D34" s="9" t="s">
        <v>47</v>
      </c>
      <c r="E34" s="11">
        <v>1600000</v>
      </c>
      <c r="F34" s="32" t="s">
        <v>40</v>
      </c>
      <c r="G34" s="11">
        <v>1600000</v>
      </c>
      <c r="H34" s="11"/>
      <c r="I34" s="9"/>
      <c r="J34" s="8">
        <f>+E34+G34</f>
        <v>3200000</v>
      </c>
    </row>
    <row r="35" spans="1:10" x14ac:dyDescent="0.25">
      <c r="A35" s="6"/>
      <c r="B35" s="6"/>
      <c r="C35" s="9"/>
      <c r="D35" s="9"/>
      <c r="E35" s="9"/>
      <c r="F35" s="9"/>
      <c r="G35" s="9"/>
      <c r="H35" s="9"/>
      <c r="I35" s="9"/>
      <c r="J35" s="8"/>
    </row>
    <row r="36" spans="1:10" x14ac:dyDescent="0.25">
      <c r="A36" s="6"/>
      <c r="B36" s="6"/>
      <c r="C36" s="9"/>
      <c r="D36" s="9"/>
      <c r="E36" s="9"/>
      <c r="F36" s="9"/>
      <c r="G36" s="9"/>
      <c r="H36" s="9"/>
      <c r="I36" s="9"/>
      <c r="J36" s="8"/>
    </row>
    <row r="37" spans="1:10" x14ac:dyDescent="0.25">
      <c r="A37" s="6"/>
      <c r="B37" s="6"/>
      <c r="C37" s="9"/>
      <c r="D37" s="9"/>
      <c r="E37" s="9"/>
      <c r="F37" s="9"/>
      <c r="G37" s="9"/>
      <c r="H37" s="9"/>
      <c r="I37" s="9"/>
      <c r="J37" s="8"/>
    </row>
    <row r="38" spans="1:10" x14ac:dyDescent="0.25">
      <c r="A38" s="12"/>
      <c r="B38" s="12"/>
      <c r="C38" s="12"/>
      <c r="D38" s="12"/>
      <c r="E38" s="12"/>
      <c r="F38" s="12"/>
      <c r="G38" s="12"/>
      <c r="H38" s="12"/>
      <c r="I38" s="13" t="s">
        <v>36</v>
      </c>
      <c r="J38" s="14">
        <f>SUM(J8:J33)</f>
        <v>75559493.820000008</v>
      </c>
    </row>
  </sheetData>
  <mergeCells count="16">
    <mergeCell ref="H5:H6"/>
    <mergeCell ref="A1:J1"/>
    <mergeCell ref="A2:J2"/>
    <mergeCell ref="A3:J3"/>
    <mergeCell ref="A4:A6"/>
    <mergeCell ref="J4:J6"/>
    <mergeCell ref="I5:I6"/>
    <mergeCell ref="C5:C6"/>
    <mergeCell ref="E5:E6"/>
    <mergeCell ref="G5:G6"/>
    <mergeCell ref="B5:B6"/>
    <mergeCell ref="D5:D6"/>
    <mergeCell ref="B4:C4"/>
    <mergeCell ref="F4:G4"/>
    <mergeCell ref="H4:I4"/>
    <mergeCell ref="F5:F6"/>
  </mergeCells>
  <pageMargins left="0.7" right="0.7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KARY</cp:lastModifiedBy>
  <cp:lastPrinted>2018-08-29T17:56:10Z</cp:lastPrinted>
  <dcterms:created xsi:type="dcterms:W3CDTF">2016-02-02T17:33:13Z</dcterms:created>
  <dcterms:modified xsi:type="dcterms:W3CDTF">2018-11-26T16:19:16Z</dcterms:modified>
</cp:coreProperties>
</file>