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<sst xmlns="http://schemas.openxmlformats.org/spreadsheetml/2006/main" count="27" uniqueCount="27">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</sst>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1552041.5</v>
      </c>
      <c r="D4" s="13">
        <f>SUM(D6+D15)</f>
        <v>26799185.329999998</v>
      </c>
      <c r="E4" s="13">
        <f>SUM(E6+E15)</f>
        <v>23211786.609999996</v>
      </c>
      <c r="F4" s="13">
        <f>SUM(F6+F15)</f>
        <v>5139440.2200000007</v>
      </c>
      <c r="G4" s="13">
        <f>SUM(G6+G15)</f>
        <v>3587398.7200000007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976857.49</v>
      </c>
      <c r="D6" s="13">
        <f>SUM(D7:D13)</f>
        <v>23294972.34</v>
      </c>
      <c r="E6" s="13">
        <f>SUM(E7:E13)</f>
        <v>23009156.369999997</v>
      </c>
      <c r="F6" s="13">
        <f>SUM(F7:F13)</f>
        <v>1262673.4600000009</v>
      </c>
      <c r="G6" s="18">
        <f>SUM(G7:G13)</f>
        <v>285815.97000000085</v>
      </c>
    </row>
    <row r="7" spans="1:7" x14ac:dyDescent="0.2">
      <c r="A7" s="3">
        <v>1110</v>
      </c>
      <c r="B7" s="7" t="s">
        <v>9</v>
      </c>
      <c r="C7" s="18">
        <v>447028.94</v>
      </c>
      <c r="D7" s="18">
        <v>12973039.539999999</v>
      </c>
      <c r="E7" s="18">
        <v>12731719.359999999</v>
      </c>
      <c r="F7" s="18">
        <f>C7+D7-E7</f>
        <v>688349.11999999918</v>
      </c>
      <c r="G7" s="18">
        <f t="shared" ref="G7:G13" si="0">F7-C7</f>
        <v>241320.17999999918</v>
      </c>
    </row>
    <row r="8" spans="1:7" x14ac:dyDescent="0.2">
      <c r="A8" s="3">
        <v>1120</v>
      </c>
      <c r="B8" s="7" t="s">
        <v>10</v>
      </c>
      <c r="C8" s="18">
        <v>529828.55000000005</v>
      </c>
      <c r="D8" s="18">
        <v>10321932.800000001</v>
      </c>
      <c r="E8" s="18">
        <v>10277437.01</v>
      </c>
      <c r="F8" s="18">
        <f t="shared" ref="F8:F13" si="1">C8+D8-E8</f>
        <v>574324.34000000171</v>
      </c>
      <c r="G8" s="18">
        <f t="shared" si="0"/>
        <v>44495.790000001667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575184.01</v>
      </c>
      <c r="D15" s="13">
        <f>SUM(D16:D24)</f>
        <v>3504212.99</v>
      </c>
      <c r="E15" s="13">
        <f>SUM(E16:E24)</f>
        <v>202630.24000000002</v>
      </c>
      <c r="F15" s="13">
        <f>SUM(F16:F24)</f>
        <v>3876766.76</v>
      </c>
      <c r="G15" s="13">
        <f>SUM(G16:G24)</f>
        <v>3301582.75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144441.35</v>
      </c>
      <c r="D18" s="19">
        <v>3336498.5</v>
      </c>
      <c r="E18" s="19">
        <v>0</v>
      </c>
      <c r="F18" s="19">
        <f t="shared" si="3"/>
        <v>3480939.85</v>
      </c>
      <c r="G18" s="19">
        <f t="shared" si="2"/>
        <v>3336498.5</v>
      </c>
    </row>
    <row r="19" spans="1:7" x14ac:dyDescent="0.2">
      <c r="A19" s="3">
        <v>1240</v>
      </c>
      <c r="B19" s="7" t="s">
        <v>18</v>
      </c>
      <c r="C19" s="18">
        <v>1466356.14</v>
      </c>
      <c r="D19" s="18">
        <v>167714.49</v>
      </c>
      <c r="E19" s="18">
        <v>40080.01</v>
      </c>
      <c r="F19" s="18">
        <f t="shared" si="3"/>
        <v>1593990.6199999999</v>
      </c>
      <c r="G19" s="18">
        <f t="shared" si="2"/>
        <v>127634.47999999998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-1102026.48</v>
      </c>
      <c r="D21" s="18">
        <v>0</v>
      </c>
      <c r="E21" s="18">
        <v>162550.23000000001</v>
      </c>
      <c r="F21" s="18">
        <f t="shared" si="3"/>
        <v>-1264576.71</v>
      </c>
      <c r="G21" s="18">
        <f t="shared" si="2"/>
        <v>-162550.22999999998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2020-02-12T15:27:47Z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