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42" i="5" s="1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E53" i="6" s="1"/>
  <c r="H53" i="6" s="1"/>
  <c r="C43" i="6"/>
  <c r="C33" i="6"/>
  <c r="C23" i="6"/>
  <c r="C13" i="6"/>
  <c r="C5" i="6"/>
  <c r="H25" i="5" l="1"/>
  <c r="E6" i="5"/>
  <c r="H13" i="5"/>
  <c r="H6" i="5" s="1"/>
  <c r="H38" i="5"/>
  <c r="H36" i="5" s="1"/>
  <c r="G42" i="5"/>
  <c r="F42" i="5"/>
  <c r="D42" i="5"/>
  <c r="H16" i="5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D77" i="6"/>
  <c r="G77" i="6"/>
  <c r="F77" i="6"/>
  <c r="C77" i="6"/>
  <c r="E5" i="6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<sst xmlns="http://schemas.openxmlformats.org/spreadsheetml/2006/main" count="219" uniqueCount="146">
  <si>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</si>
  <si>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</si>
  <si>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</si>
  <si>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</si>
  <si>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</si>
  <si>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</si>
  <si>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</si>
  <si>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</si>
  <si>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</si>
  <si>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</si>
  <si>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</si>
  <si>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</si>
  <si>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</si>
  <si>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</si>
  <si>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</si>
  <si>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</si>
  <si>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</si>
  <si>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</si>
  <si>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</si>
  <si>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</si>
  <si>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</si>
  <si>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</si>
  <si>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</si>
  <si>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</si>
  <si>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</si>
  <si>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</si>
  <si>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</si>
  <si>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</si>
  <si>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</si>
  <si>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</si>
  <si>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</si>
  <si>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</si>
  <si>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</si>
  <si>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</si>
  <si>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</si>
  <si>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</si>
  <si>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</si>
  <si>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</si>
  <si>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</si>
  <si>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</si>
  <si>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</si>
  <si>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</si>
  <si>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</si>
  <si>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</si>
  <si>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</si>
  <si>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</si>
  <si>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</si>
  <si>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</si>
  <si>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</si>
  <si>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</si>
  <si>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</si>
  <si>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</si>
  <si>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</si>
  <si>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</si>
  <si>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</si>
  <si>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</si>
  <si>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</si>
  <si>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</si>
  <si>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</si>
  <si>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</si>
  <si>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</si>
  <si>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</si>
  <si>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</si>
  <si>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</si>
  <si>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</si>
  <si>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</si>
  <si>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</si>
  <si>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</si>
  <si>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</si>
  <si>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</si>
  <si>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</si>
  <si>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</si>
  <si>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</si>
  <si>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</si>
  <si>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</si>
  <si>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</si>
  <si>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</si>
  <si>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</si>
  <si>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</si>
  <si>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</si>
  <si>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</si>
  <si>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</si>
  <si>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</si>
  <si>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</si>
  <si>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</si>
  <si>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</si>
  <si>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</si>
  <si>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</si>
  <si>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</si>
  <si>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</si>
  <si>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</si>
  <si>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</si>
  <si>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</si>
  <si>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</si>
  <si>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</si>
  <si>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</si>
  <si>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</si>
  <si>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</si>
  <si>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</si>
  <si>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</si>
  <si>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</si>
  <si>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</si>
  <si>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</si>
  <si>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</si>
  <si>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</si>
  <si>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</si>
  <si>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</si>
  <si>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</si>
  <si>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</si>
  <si>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</si>
  <si>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</si>
  <si>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</si>
  <si>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</si>
  <si>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</si>
  <si>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</si>
  <si>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</si>
  <si>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</si>
  <si>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</si>
  <si>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</si>
  <si>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</si>
  <si>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</si>
  <si>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</si>
  <si>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</si>
  <si>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</si>
  <si>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</si>
  <si>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</si>
  <si>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</si>
  <si>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</si>
  <si>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</si>
  <si>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</si>
  <si>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</si>
  <si>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</si>
  <si>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</si>
  <si>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</si>
  <si>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30 DE JUNIO DEL 2019</t>
  </si>
  <si>
    <t>SISTEMA INTEGRAL PARA EL DESARROLLO DE LA FAMILIA DEL MUNICIPIO DE MOROLEON, GTO.
ESTADO ANALÍTICO DEL EJERCICIO DEL PRESUPUESTO DE EGRESOS
Clasificación Económica (por Tipo de Gasto)
Del 1 de Enero al AL 30 DE JUNIO DEL 2019</t>
  </si>
  <si>
    <t>DIF MOROLEÓN</t>
  </si>
  <si>
    <t>SISTEMA INTEGRAL PARA EL DESARROLLO DE LA FAMILIA DEL MUNICIPIO DE MOROLEON, GTO.
ESTADO ANALÍTICO DEL EJERCICIO DEL PRESUPUESTO DE EGRESOS
Clasificación Administrativa
Del 1 de Enero al AL 30 DE JUNIO DEL 2019</t>
  </si>
  <si>
    <t>Gobierno (Federal/Estatal/Municipal) de SISTEMA INTEGRAL PARA EL DESARROLLO DE LA FAMILIA DEL MUNICIPIO DE MOROLEON, GTO.
Estado Analítico del Ejercicio del Presupuesto de Egresos
Clasificación Administrativa
Del 1 de Enero al AL 30 DE JUNIO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</si>
  <si>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30 DE JUNIO DEL 2019</t>
  </si>
  <si>
    <t>SISTEMA INTEGRAL PARA EL DESARROLLO DE LA FAMILIA DEL MUNICIPIO DE MOROLEON,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</si>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</sst>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abSelected="1" workbookViewId="0">
      <selection activeCell="B93" sqref="B9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3140715.08</v>
      </c>
      <c r="G5" s="14">
        <f>SUM(G6:G12)</f>
        <v>3140715.08</v>
      </c>
      <c r="H5" s="14">
        <f>E5-F5</f>
        <v>3938423.5700000003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1951825.8</v>
      </c>
      <c r="G6" s="15">
        <v>1951825.8</v>
      </c>
      <c r="H6" s="15">
        <f t="shared" ref="H6:H69" si="1">E6-F6</f>
        <v>2011592.9000000001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43803.95</v>
      </c>
      <c r="G8" s="15">
        <v>43803.95</v>
      </c>
      <c r="H8" s="15">
        <f t="shared" si="1"/>
        <v>739365.97000000009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1145085.33</v>
      </c>
      <c r="G10" s="15">
        <v>1145085.33</v>
      </c>
      <c r="H10" s="15">
        <f t="shared" si="1"/>
        <v>1187464.6999999997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194824.99</v>
      </c>
      <c r="E13" s="15">
        <f t="shared" si="0"/>
        <v>1305746.69</v>
      </c>
      <c r="F13" s="15">
        <f>SUM(F14:F22)</f>
        <v>585988.76</v>
      </c>
      <c r="G13" s="15">
        <f>SUM(G14:G22)</f>
        <v>585988.76</v>
      </c>
      <c r="H13" s="15">
        <f t="shared" si="1"/>
        <v>719757.92999999993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36324.99</v>
      </c>
      <c r="E14" s="15">
        <f t="shared" si="0"/>
        <v>188124.99</v>
      </c>
      <c r="F14" s="15">
        <v>100590.05</v>
      </c>
      <c r="G14" s="15">
        <v>100590.05</v>
      </c>
      <c r="H14" s="15">
        <f t="shared" si="1"/>
        <v>87534.939999999988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0</v>
      </c>
      <c r="E15" s="15">
        <f t="shared" si="0"/>
        <v>636758.65</v>
      </c>
      <c r="F15" s="15">
        <v>281466.27</v>
      </c>
      <c r="G15" s="15">
        <v>281466.27</v>
      </c>
      <c r="H15" s="15">
        <f t="shared" si="1"/>
        <v>355292.38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0</v>
      </c>
      <c r="E17" s="15">
        <f t="shared" si="0"/>
        <v>26500</v>
      </c>
      <c r="F17" s="15">
        <v>1164.95</v>
      </c>
      <c r="G17" s="15">
        <v>1164.95</v>
      </c>
      <c r="H17" s="15">
        <f t="shared" si="1"/>
        <v>25335.05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5872.01</v>
      </c>
      <c r="G18" s="15">
        <v>5872.01</v>
      </c>
      <c r="H18" s="15">
        <f t="shared" si="1"/>
        <v>16627.989999999998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105945.36</v>
      </c>
      <c r="G19" s="15">
        <v>105945.36</v>
      </c>
      <c r="H19" s="15">
        <f t="shared" si="1"/>
        <v>161317.69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72171.72</v>
      </c>
      <c r="G20" s="15">
        <v>72171.72</v>
      </c>
      <c r="H20" s="15">
        <f t="shared" si="1"/>
        <v>57328.28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0</v>
      </c>
      <c r="E22" s="15">
        <f t="shared" si="0"/>
        <v>35100</v>
      </c>
      <c r="F22" s="15">
        <v>18778.400000000001</v>
      </c>
      <c r="G22" s="15">
        <v>18778.400000000001</v>
      </c>
      <c r="H22" s="15">
        <f t="shared" si="1"/>
        <v>16321.599999999999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179467.74</v>
      </c>
      <c r="E23" s="15">
        <f t="shared" si="0"/>
        <v>1118947.6600000001</v>
      </c>
      <c r="F23" s="15">
        <f>SUM(F24:F32)</f>
        <v>283569.14</v>
      </c>
      <c r="G23" s="15">
        <f>SUM(G24:G32)</f>
        <v>283569.14</v>
      </c>
      <c r="H23" s="15">
        <f t="shared" si="1"/>
        <v>835378.52000000014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0</v>
      </c>
      <c r="E24" s="15">
        <f t="shared" si="0"/>
        <v>187900</v>
      </c>
      <c r="F24" s="15">
        <v>61232.02</v>
      </c>
      <c r="G24" s="15">
        <v>61232.02</v>
      </c>
      <c r="H24" s="15">
        <f t="shared" si="1"/>
        <v>126667.98000000001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6960</v>
      </c>
      <c r="G25" s="15">
        <v>6960</v>
      </c>
      <c r="H25" s="15">
        <f t="shared" si="1"/>
        <v>30540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18551.38</v>
      </c>
      <c r="G27" s="15">
        <v>18551.38</v>
      </c>
      <c r="H27" s="15">
        <f t="shared" si="1"/>
        <v>83948.62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189467.74</v>
      </c>
      <c r="E28" s="15">
        <f t="shared" si="0"/>
        <v>300067.74</v>
      </c>
      <c r="F28" s="15">
        <v>48877.31</v>
      </c>
      <c r="G28" s="15">
        <v>48877.31</v>
      </c>
      <c r="H28" s="15">
        <f t="shared" si="1"/>
        <v>251190.43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0</v>
      </c>
      <c r="E29" s="15">
        <f t="shared" si="0"/>
        <v>42700</v>
      </c>
      <c r="F29" s="15">
        <v>6612</v>
      </c>
      <c r="G29" s="15">
        <v>6612</v>
      </c>
      <c r="H29" s="15">
        <f t="shared" si="1"/>
        <v>36088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0</v>
      </c>
      <c r="E30" s="15">
        <f t="shared" si="0"/>
        <v>32000</v>
      </c>
      <c r="F30" s="15">
        <v>15850.22</v>
      </c>
      <c r="G30" s="15">
        <v>15850.22</v>
      </c>
      <c r="H30" s="15">
        <f t="shared" si="1"/>
        <v>16149.78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0</v>
      </c>
      <c r="E31" s="15">
        <f t="shared" si="0"/>
        <v>283500</v>
      </c>
      <c r="F31" s="15">
        <v>74607.210000000006</v>
      </c>
      <c r="G31" s="15">
        <v>74607.210000000006</v>
      </c>
      <c r="H31" s="15">
        <f t="shared" si="1"/>
        <v>208892.78999999998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0</v>
      </c>
      <c r="E32" s="15">
        <f t="shared" si="0"/>
        <v>132779.92000000001</v>
      </c>
      <c r="F32" s="15">
        <v>50879</v>
      </c>
      <c r="G32" s="15">
        <v>50879</v>
      </c>
      <c r="H32" s="15">
        <f t="shared" si="1"/>
        <v>81900.920000000013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95982.57</v>
      </c>
      <c r="G33" s="15">
        <f>SUM(G34:G42)</f>
        <v>95982.57</v>
      </c>
      <c r="H33" s="15">
        <f t="shared" si="1"/>
        <v>168915.64999999997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31683.64</v>
      </c>
      <c r="G37" s="15">
        <v>31683.64</v>
      </c>
      <c r="H37" s="15">
        <f t="shared" si="1"/>
        <v>99616.36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64298.93</v>
      </c>
      <c r="G38" s="15">
        <v>64298.93</v>
      </c>
      <c r="H38" s="15">
        <f t="shared" si="1"/>
        <v>69299.290000000008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85104.48</v>
      </c>
      <c r="E43" s="15">
        <f t="shared" si="0"/>
        <v>136104.47999999998</v>
      </c>
      <c r="F43" s="15">
        <f>SUM(F44:F52)</f>
        <v>76854.48</v>
      </c>
      <c r="G43" s="15">
        <f>SUM(G44:G52)</f>
        <v>76854.48</v>
      </c>
      <c r="H43" s="15">
        <f t="shared" si="1"/>
        <v>59249.999999999985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73104.479999999996</v>
      </c>
      <c r="E44" s="15">
        <f t="shared" si="0"/>
        <v>94104.48</v>
      </c>
      <c r="F44" s="15">
        <v>76854.48</v>
      </c>
      <c r="G44" s="15">
        <v>76854.48</v>
      </c>
      <c r="H44" s="15">
        <f t="shared" si="1"/>
        <v>17250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0</v>
      </c>
      <c r="G49" s="15">
        <v>0</v>
      </c>
      <c r="H49" s="15">
        <f t="shared" si="1"/>
        <v>14500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0</v>
      </c>
      <c r="E65" s="15">
        <f t="shared" si="0"/>
        <v>750501.88</v>
      </c>
      <c r="F65" s="15">
        <f>SUM(F66:F68)</f>
        <v>75724.25</v>
      </c>
      <c r="G65" s="15">
        <f>SUM(G66:G68)</f>
        <v>75724.25</v>
      </c>
      <c r="H65" s="15">
        <f t="shared" si="1"/>
        <v>674777.63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0</v>
      </c>
      <c r="E68" s="15">
        <f t="shared" si="0"/>
        <v>750501.88</v>
      </c>
      <c r="F68" s="15">
        <v>75724.25</v>
      </c>
      <c r="G68" s="15">
        <v>75724.25</v>
      </c>
      <c r="H68" s="15">
        <f t="shared" si="1"/>
        <v>674777.63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518697.20999999996</v>
      </c>
      <c r="E77" s="17">
        <f t="shared" si="4"/>
        <v>10655337.580000002</v>
      </c>
      <c r="F77" s="17">
        <f t="shared" si="4"/>
        <v>4258834.2799999993</v>
      </c>
      <c r="G77" s="17">
        <f t="shared" si="4"/>
        <v>4258834.2799999993</v>
      </c>
      <c r="H77" s="17">
        <f t="shared" si="4"/>
        <v>6396503.3000000007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30" sqref="B3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380192.73</v>
      </c>
      <c r="E6" s="50">
        <f>C6+D6</f>
        <v>9635133</v>
      </c>
      <c r="F6" s="50">
        <v>4041956.62</v>
      </c>
      <c r="G6" s="50">
        <v>4041956.62</v>
      </c>
      <c r="H6" s="50">
        <f>E6-F6</f>
        <v>5593176.3799999999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85104.48</v>
      </c>
      <c r="E8" s="50">
        <f>C8+D8</f>
        <v>886606.36</v>
      </c>
      <c r="F8" s="50">
        <v>152578.73000000001</v>
      </c>
      <c r="G8" s="50">
        <v>152578.73000000001</v>
      </c>
      <c r="H8" s="50">
        <f>E8-F8</f>
        <v>734027.63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64298.93</v>
      </c>
      <c r="G12" s="50">
        <v>64298.93</v>
      </c>
      <c r="H12" s="50">
        <f>E12-F12</f>
        <v>69299.290000000008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518697.20999999996</v>
      </c>
      <c r="E16" s="17">
        <f>SUM(E6+E8+E10+E12+E14)</f>
        <v>10655337.58</v>
      </c>
      <c r="F16" s="17">
        <f t="shared" ref="F16:H16" si="0">SUM(F6+F8+F10+F12+F14)</f>
        <v>4258834.28</v>
      </c>
      <c r="G16" s="17">
        <f t="shared" si="0"/>
        <v>4258834.28</v>
      </c>
      <c r="H16" s="17">
        <f t="shared" si="0"/>
        <v>6396503.2999999998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opLeftCell="A40" workbookViewId="0">
      <selection activeCell="B70" sqref="B7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518697.21</v>
      </c>
      <c r="E7" s="15">
        <f>C7+D7</f>
        <v>10655337.58</v>
      </c>
      <c r="F7" s="15">
        <v>4258834.28</v>
      </c>
      <c r="G7" s="15">
        <v>4258834.28</v>
      </c>
      <c r="H7" s="15">
        <f>E7-F7</f>
        <v>6396503.2999999998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518697.21</v>
      </c>
      <c r="E16" s="23">
        <f t="shared" si="2"/>
        <v>10655337.58</v>
      </c>
      <c r="F16" s="23">
        <f t="shared" si="2"/>
        <v>4258834.28</v>
      </c>
      <c r="G16" s="23">
        <f t="shared" si="2"/>
        <v>4258834.28</v>
      </c>
      <c r="H16" s="23">
        <f t="shared" si="2"/>
        <v>6396503.2999999998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C54" sqref="C5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518697.21</v>
      </c>
      <c r="E16" s="15">
        <f t="shared" si="3"/>
        <v>10655337.58</v>
      </c>
      <c r="F16" s="15">
        <f t="shared" si="3"/>
        <v>4258834.28</v>
      </c>
      <c r="G16" s="15">
        <f t="shared" si="3"/>
        <v>4258834.28</v>
      </c>
      <c r="H16" s="15">
        <f t="shared" si="3"/>
        <v>6396503.2999999998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518697.21</v>
      </c>
      <c r="E22" s="15">
        <f t="shared" si="5"/>
        <v>10655337.58</v>
      </c>
      <c r="F22" s="15">
        <v>4258834.28</v>
      </c>
      <c r="G22" s="15">
        <v>4258834.28</v>
      </c>
      <c r="H22" s="15">
        <f t="shared" si="4"/>
        <v>6396503.2999999998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518697.21</v>
      </c>
      <c r="E42" s="23">
        <f t="shared" si="12"/>
        <v>10655337.58</v>
      </c>
      <c r="F42" s="23">
        <f t="shared" si="12"/>
        <v>4258834.28</v>
      </c>
      <c r="G42" s="23">
        <f t="shared" si="12"/>
        <v>4258834.28</v>
      </c>
      <c r="H42" s="23">
        <f t="shared" si="12"/>
        <v>6396503.2999999998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2019-07-22T20:42:42Z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