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<sst xmlns="http://schemas.openxmlformats.org/spreadsheetml/2006/main" count="923" uniqueCount="658">
  <si>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</si>
  <si>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</si>
  <si>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</si>
  <si>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</si>
  <si>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</si>
  <si>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</si>
  <si>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</si>
  <si>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</si>
  <si>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</si>
  <si>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</si>
  <si>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</si>
  <si>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</si>
  <si>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</si>
  <si>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</si>
  <si>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</si>
  <si>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</si>
  <si>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</si>
  <si>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</si>
  <si>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</si>
  <si>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</si>
  <si>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</si>
  <si>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</si>
  <si>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</si>
  <si>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</si>
  <si>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</si>
  <si>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</si>
  <si>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</si>
  <si>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</si>
  <si>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</si>
  <si>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</si>
  <si>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</si>
  <si>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</si>
  <si>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</si>
  <si>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</si>
  <si>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</si>
  <si>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</si>
  <si>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</si>
  <si>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</si>
  <si>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</si>
  <si>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</si>
  <si>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</si>
  <si>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</si>
  <si>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</si>
  <si>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</si>
  <si>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</si>
  <si>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</si>
  <si>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</si>
  <si>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</si>
  <si>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</si>
  <si>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</si>
  <si>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</si>
  <si>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</si>
  <si>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</si>
  <si>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</si>
  <si>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</si>
  <si>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</si>
  <si>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</si>
  <si>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</si>
  <si>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</si>
  <si>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</si>
  <si>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</si>
  <si>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</si>
  <si>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</si>
  <si>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</si>
  <si>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</si>
  <si>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</si>
  <si>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</si>
  <si>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</si>
  <si>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</si>
  <si>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</si>
  <si>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</si>
  <si>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</si>
  <si>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</si>
  <si>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</si>
  <si>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</si>
  <si>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</si>
  <si>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</si>
  <si>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</si>
  <si>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</si>
  <si>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</si>
  <si>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</si>
  <si>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</si>
  <si>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</si>
  <si>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</si>
  <si>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</si>
  <si>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</si>
  <si>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</si>
  <si>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</si>
  <si>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</si>
  <si>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</si>
  <si>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</si>
  <si>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</si>
  <si>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</si>
  <si>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</si>
  <si>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</si>
  <si>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</si>
  <si>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</si>
  <si>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</si>
  <si>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</si>
  <si>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</si>
  <si>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</si>
  <si>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</si>
  <si>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</si>
  <si>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</si>
  <si>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</si>
  <si>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</si>
  <si>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</si>
  <si>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</si>
  <si>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</si>
  <si>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</si>
  <si>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</si>
  <si>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</si>
  <si>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</si>
  <si>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</si>
  <si>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</si>
  <si>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</si>
  <si>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</si>
  <si>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</si>
  <si>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</si>
  <si>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</si>
  <si>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</si>
  <si>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</si>
  <si>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</si>
  <si>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</si>
  <si>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</si>
  <si>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</si>
  <si>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</si>
  <si>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</si>
  <si>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</si>
  <si>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</si>
  <si>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</si>
  <si>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</si>
  <si>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</si>
  <si>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</si>
  <si>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</si>
  <si>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</si>
  <si>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</si>
  <si>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</si>
  <si>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</si>
  <si>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</si>
  <si>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</si>
  <si>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</si>
  <si>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</si>
  <si>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</si>
  <si>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</si>
  <si>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</si>
  <si>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</si>
  <si>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</si>
  <si>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</si>
  <si>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</si>
  <si>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</si>
  <si>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</si>
  <si>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</si>
  <si>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</si>
  <si>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</si>
  <si>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</si>
  <si>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</si>
  <si>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</si>
  <si>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</si>
  <si>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</si>
  <si>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</si>
  <si>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</si>
  <si>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</si>
  <si>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</si>
  <si>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</si>
  <si>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</si>
  <si>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</si>
  <si>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</si>
  <si>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</si>
  <si>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</si>
  <si>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</si>
  <si>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</si>
  <si>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</si>
  <si>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</si>
  <si>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</si>
  <si>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</si>
  <si>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</si>
  <si>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</si>
  <si>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</si>
  <si>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</si>
  <si>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</si>
  <si>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</si>
  <si>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</si>
  <si>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</si>
  <si>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</si>
  <si>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</si>
  <si>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</si>
  <si>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</si>
  <si>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</si>
  <si>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</si>
  <si>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</si>
  <si>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</si>
  <si>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</si>
  <si>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</si>
  <si>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</si>
  <si>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</si>
  <si>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</si>
  <si>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</si>
  <si>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</si>
  <si>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</si>
  <si>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</si>
  <si>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</si>
  <si>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</si>
  <si>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</si>
  <si>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</si>
  <si>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</si>
  <si>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</si>
  <si>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</si>
  <si>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</si>
  <si>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</si>
  <si>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</si>
  <si>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</si>
  <si>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</si>
  <si>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</si>
  <si>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</si>
  <si>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</si>
  <si>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</si>
  <si>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</si>
  <si>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</si>
  <si>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</si>
  <si>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</si>
  <si>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</si>
  <si>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</si>
  <si>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</si>
  <si>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</si>
  <si>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</si>
  <si>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</si>
  <si>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</si>
  <si>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</si>
  <si>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</si>
  <si>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</si>
  <si>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</si>
  <si>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</si>
  <si>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</si>
  <si>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</si>
  <si>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</si>
  <si>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</si>
  <si>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</si>
  <si>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</si>
  <si>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</si>
  <si>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</si>
  <si>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</si>
  <si>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</si>
  <si>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</si>
  <si>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</si>
  <si>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</si>
  <si>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</si>
  <si>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</si>
  <si>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</si>
  <si>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</si>
  <si>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</si>
  <si>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</si>
  <si>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</si>
  <si>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</si>
  <si>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</si>
  <si>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</si>
  <si>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</si>
  <si>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</si>
  <si>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</si>
  <si>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</si>
  <si>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</si>
  <si>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</si>
  <si>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</si>
  <si>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</si>
  <si>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</si>
  <si>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</si>
  <si>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</si>
  <si>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</si>
  <si>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</si>
  <si>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</si>
  <si>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</si>
  <si>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</si>
  <si>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</si>
  <si>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</si>
  <si>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</si>
  <si>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</si>
  <si>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</si>
  <si>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</si>
  <si>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</si>
  <si>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</si>
  <si>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</si>
  <si>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</si>
  <si>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</si>
  <si>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</si>
  <si>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</si>
  <si>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</si>
  <si>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</si>
  <si>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</si>
  <si>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</si>
  <si>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</si>
  <si>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</si>
  <si>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</si>
  <si>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</si>
  <si>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</si>
  <si>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</si>
  <si>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</si>
  <si>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</si>
  <si>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</si>
  <si>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</si>
  <si>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</si>
  <si>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</si>
  <si>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</si>
  <si>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</si>
  <si>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</si>
  <si>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</si>
  <si>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</si>
  <si>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</si>
  <si>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</si>
  <si>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</si>
  <si>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</si>
  <si>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</si>
  <si>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</si>
  <si>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</si>
  <si>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</si>
  <si>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</si>
  <si>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</si>
  <si>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</si>
  <si>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</si>
  <si>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</si>
  <si>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</si>
  <si>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</si>
  <si>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</si>
  <si>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</si>
  <si>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</si>
  <si>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</si>
  <si>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</si>
  <si>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</si>
  <si>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</si>
  <si>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</si>
  <si>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</si>
  <si>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</si>
  <si>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</si>
  <si>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</si>
  <si>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</si>
  <si>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</si>
  <si>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</si>
  <si>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</si>
  <si>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</si>
  <si>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</si>
  <si>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</si>
  <si>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</si>
  <si>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</si>
  <si>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</si>
  <si>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</si>
  <si>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</si>
  <si>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</si>
  <si>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</si>
  <si>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</si>
  <si>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</si>
  <si>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</si>
  <si>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</si>
  <si>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</si>
  <si>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</si>
  <si>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</si>
  <si>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</si>
  <si>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</si>
  <si>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</si>
  <si>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</si>
  <si>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</si>
  <si>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</si>
  <si>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</si>
  <si>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</si>
  <si>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</si>
  <si>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</si>
  <si>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</si>
  <si>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</si>
  <si>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</si>
  <si>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</si>
  <si>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</si>
  <si>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</si>
  <si>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</si>
  <si>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</si>
  <si>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</si>
  <si>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</si>
  <si>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</si>
  <si>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</si>
  <si>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</si>
  <si>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</si>
  <si>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</si>
  <si>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</si>
  <si>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</si>
  <si>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</si>
  <si>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</si>
  <si>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</si>
  <si>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</si>
  <si>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</si>
  <si>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</si>
  <si>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</si>
  <si>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</si>
  <si>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</si>
  <si>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</si>
  <si>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</si>
  <si>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</si>
  <si>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</si>
  <si>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</si>
  <si>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</si>
  <si>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</si>
  <si>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</si>
  <si>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</si>
  <si>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</si>
  <si>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</si>
  <si>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</si>
  <si>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</si>
  <si>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</si>
  <si>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</si>
  <si>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</si>
  <si>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</si>
  <si>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</si>
  <si>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</si>
  <si>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</si>
  <si>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</si>
  <si>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</si>
  <si>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</si>
  <si>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</si>
  <si>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</si>
  <si>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</si>
  <si>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</si>
  <si>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</si>
  <si>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</si>
  <si>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</si>
  <si>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</si>
  <si>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</si>
  <si>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</si>
  <si>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</si>
  <si>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</si>
  <si>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</si>
  <si>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</si>
  <si>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</si>
  <si>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</si>
  <si>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</si>
  <si>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</si>
  <si>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</si>
  <si>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</si>
  <si>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</si>
  <si>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</si>
  <si>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</si>
  <si>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</si>
  <si>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</si>
  <si>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</si>
  <si>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</si>
  <si>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</si>
  <si>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</si>
  <si>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</si>
  <si>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</si>
  <si>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</si>
  <si>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</si>
  <si>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</si>
  <si>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</si>
  <si>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</si>
  <si>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</si>
  <si>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</si>
  <si>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</si>
  <si>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</si>
  <si>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</si>
  <si>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</si>
  <si>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</si>
  <si>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</si>
  <si>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</si>
  <si>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</si>
  <si>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</si>
  <si>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</si>
  <si>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</si>
  <si>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</si>
  <si>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</si>
  <si>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</si>
  <si>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</si>
  <si>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</si>
  <si>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</si>
  <si>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</si>
  <si>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</si>
  <si>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</si>
  <si>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</si>
  <si>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</si>
  <si>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</si>
  <si>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</si>
  <si>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</si>
  <si>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</si>
  <si>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</si>
  <si>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</si>
  <si>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</si>
  <si>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</si>
  <si>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</si>
  <si>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</si>
  <si>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</si>
  <si>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</si>
  <si>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</si>
  <si>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</si>
  <si>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</si>
  <si>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</si>
  <si>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</si>
  <si>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</si>
  <si>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</si>
  <si>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</si>
  <si>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</si>
  <si>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</si>
  <si>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</si>
  <si>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</si>
  <si>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</si>
  <si>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</si>
  <si>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</si>
  <si>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</si>
  <si>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</si>
  <si>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</si>
  <si>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</si>
  <si>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</si>
  <si>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</si>
  <si>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</si>
  <si>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</si>
  <si>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</si>
  <si>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</si>
  <si>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</si>
  <si>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</si>
  <si>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</si>
  <si>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</si>
  <si>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</si>
  <si>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</si>
  <si>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</si>
  <si>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</si>
  <si>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</si>
  <si>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</si>
  <si>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</si>
  <si>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</si>
  <si>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</si>
  <si>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</si>
  <si>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</si>
  <si>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</si>
  <si>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</si>
  <si>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</si>
  <si>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</si>
  <si>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</si>
  <si>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</si>
  <si>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</si>
  <si>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</si>
  <si>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</si>
  <si>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</si>
  <si>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</si>
  <si>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</si>
  <si>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</si>
  <si>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</si>
  <si>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</si>
  <si>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</si>
  <si>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</si>
  <si>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</si>
  <si>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</si>
  <si>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</si>
  <si>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</si>
  <si>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</si>
  <si>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</si>
  <si>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</si>
  <si>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</si>
  <si>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</si>
  <si>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</si>
  <si>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</si>
  <si>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</si>
  <si>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</si>
  <si>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</si>
  <si>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</si>
  <si>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</si>
  <si>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</si>
  <si>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</si>
  <si>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</si>
  <si>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</si>
  <si>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</si>
  <si>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</si>
  <si>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</si>
  <si>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</si>
  <si>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</si>
  <si>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</si>
  <si>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</si>
  <si>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</si>
  <si>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</si>
  <si>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</si>
  <si>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</si>
  <si>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</si>
  <si>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</si>
  <si>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</si>
  <si>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</si>
  <si>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</si>
  <si>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</si>
  <si>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</si>
  <si>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</si>
  <si>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</si>
  <si>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</si>
  <si>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</si>
  <si>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</si>
  <si>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</si>
  <si>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</si>
  <si>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</si>
  <si>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</si>
  <si>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</si>
  <si>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</si>
  <si>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</si>
  <si>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</si>
  <si>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</si>
  <si>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</si>
  <si>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</si>
  <si>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</si>
  <si>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</si>
  <si>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</si>
  <si>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</si>
  <si>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</si>
  <si>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</si>
  <si>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</si>
  <si>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</si>
  <si>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</si>
  <si>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</si>
  <si>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</si>
  <si>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</si>
  <si>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</si>
  <si>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</si>
  <si>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</si>
  <si>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</si>
  <si>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</si>
  <si>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</si>
  <si>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</si>
  <si>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</si>
  <si>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</si>
  <si>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</si>
  <si>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</si>
  <si>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</si>
  <si>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</si>
  <si>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</si>
  <si>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</si>
  <si>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</si>
  <si>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</si>
  <si>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</si>
  <si>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</si>
  <si>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</si>
  <si>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</si>
  <si>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</si>
  <si>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</si>
  <si>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</si>
  <si>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</si>
  <si>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</si>
  <si>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</si>
  <si>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</si>
  <si>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</si>
  <si>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</si>
  <si>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</si>
  <si>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</si>
  <si>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</si>
  <si>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</si>
  <si>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</si>
  <si>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</si>
  <si>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</si>
  <si>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</si>
  <si>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</si>
  <si>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</si>
  <si>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</si>
  <si>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</si>
  <si>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</si>
  <si>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</si>
  <si>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FERIA MOROLEON, GTO.</t>
  </si>
  <si>
    <t>Correspondiente del 1 de Enero al AL 30 DE SEPTIEMBRE DEL 2019</t>
  </si>
  <si>
    <t xml:space="preserve">Presidente del Patronato </t>
  </si>
  <si>
    <t>Lic. Orlando Antonio Lopez Gordillo</t>
  </si>
  <si>
    <t>razonablemente correctos y son responsabilidad  del emisor</t>
  </si>
  <si>
    <t xml:space="preserve">“Bajo protesta de decir verdad declaramos que los Estados Financieros y sus notas, 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</si>
</sst>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0" fillId="0" borderId="0" xfId="0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28" xfId="0" applyBorder="1" applyAlignment="1" applyProtection="1">
      <alignment horizontal="left" vertical="center" wrapText="1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8"/>
  <sheetViews>
    <sheetView tabSelected="1" zoomScaleNormal="100" zoomScaleSheetLayoutView="100" workbookViewId="0">
      <pane ySplit="4" topLeftCell="A26" activePane="bottomLeft" state="frozen"/>
      <selection activeCell="A14" sqref="A14:B14"/>
      <selection pane="bottomLeft" activeCell="A42" sqref="A42:B4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652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653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1" spans="1:6" ht="15" customHeight="1" x14ac:dyDescent="0.2">
      <c r="A41" s="196" t="s">
        <v>657</v>
      </c>
      <c r="B41" s="196"/>
      <c r="C41" s="194"/>
      <c r="D41" s="194"/>
      <c r="E41" s="194"/>
      <c r="F41" s="165"/>
    </row>
    <row r="42" spans="1:6" ht="15" x14ac:dyDescent="0.25">
      <c r="A42" s="195" t="s">
        <v>656</v>
      </c>
      <c r="B42" s="195"/>
      <c r="C42" s="166"/>
      <c r="D42" s="166"/>
      <c r="E42" s="166"/>
      <c r="F42" s="166"/>
    </row>
    <row r="44" spans="1:6" x14ac:dyDescent="0.2">
      <c r="B44" s="161" t="s">
        <v>654</v>
      </c>
    </row>
    <row r="45" spans="1:6" x14ac:dyDescent="0.2">
      <c r="B45" s="161"/>
    </row>
    <row r="46" spans="1:6" x14ac:dyDescent="0.2">
      <c r="B46" s="161"/>
    </row>
    <row r="47" spans="1:6" x14ac:dyDescent="0.2">
      <c r="B47" s="161"/>
    </row>
    <row r="48" spans="1:6" x14ac:dyDescent="0.2">
      <c r="B48" s="161" t="s">
        <v>655</v>
      </c>
    </row>
  </sheetData>
  <sheetProtection formatCells="0" formatColumns="0" formatRows="0" autoFilter="0" pivotTables="0"/>
  <mergeCells count="5">
    <mergeCell ref="A42:B42"/>
    <mergeCell ref="A1:B1"/>
    <mergeCell ref="A2:B2"/>
    <mergeCell ref="A3:B3"/>
    <mergeCell ref="A41:B41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652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653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3108872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3108872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652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653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3532943.78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3532943.78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3" sqref="F2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652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653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Normal="100" zoomScaleSheetLayoutView="100" workbookViewId="0">
      <selection activeCell="B61" sqref="B6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8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51" spans="2:2" x14ac:dyDescent="0.2">
      <c r="B51" s="33" t="s">
        <v>654</v>
      </c>
    </row>
    <row r="52" spans="2:2" x14ac:dyDescent="0.2">
      <c r="B52" s="33"/>
    </row>
    <row r="53" spans="2:2" x14ac:dyDescent="0.2">
      <c r="B53" s="33"/>
    </row>
    <row r="54" spans="2:2" x14ac:dyDescent="0.2">
      <c r="B54" s="33"/>
    </row>
    <row r="55" spans="2:2" x14ac:dyDescent="0.2">
      <c r="B55" s="33" t="s">
        <v>655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652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10877</v>
      </c>
      <c r="D60" s="79">
        <f t="shared" ref="D60:E60" si="0">SUM(D61:D68)</f>
        <v>0</v>
      </c>
      <c r="E60" s="79">
        <f t="shared" si="0"/>
        <v>0</v>
      </c>
    </row>
    <row r="61" spans="1:9" x14ac:dyDescent="0.2">
      <c r="A61" s="77">
        <v>1241</v>
      </c>
      <c r="B61" s="75" t="s">
        <v>293</v>
      </c>
      <c r="C61" s="79">
        <v>8457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294</v>
      </c>
      <c r="C62" s="79">
        <v>2420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26050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26050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99543.63</v>
      </c>
      <c r="D101" s="79">
        <f>SUM(D102:D110)</f>
        <v>99543.63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7189.55</v>
      </c>
      <c r="D102" s="79">
        <f>C102</f>
        <v>7189.55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68877.78</v>
      </c>
      <c r="D103" s="79">
        <f t="shared" ref="D103:D110" si="1">C103</f>
        <v>68877.78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211.84</v>
      </c>
      <c r="D108" s="79">
        <f t="shared" si="1"/>
        <v>211.84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23264.46</v>
      </c>
      <c r="D110" s="79">
        <f t="shared" si="1"/>
        <v>23264.46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652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653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3108872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3108872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3108872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3532943.78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3470443.78</v>
      </c>
      <c r="D100" s="112">
        <f>C100/$C$99</f>
        <v>0.98230937034610832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0</v>
      </c>
      <c r="D101" s="112">
        <f t="shared" ref="D101:D164" si="0">C101/$C$99</f>
        <v>0</v>
      </c>
      <c r="E101" s="111"/>
    </row>
    <row r="102" spans="1:5" x14ac:dyDescent="0.2">
      <c r="A102" s="109">
        <v>5111</v>
      </c>
      <c r="B102" s="106" t="s">
        <v>418</v>
      </c>
      <c r="C102" s="110">
        <v>0</v>
      </c>
      <c r="D102" s="112">
        <f t="shared" si="0"/>
        <v>0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66273.8</v>
      </c>
      <c r="D108" s="112">
        <f t="shared" si="0"/>
        <v>1.8758804024897335E-2</v>
      </c>
      <c r="E108" s="111"/>
    </row>
    <row r="109" spans="1:5" x14ac:dyDescent="0.2">
      <c r="A109" s="109">
        <v>5121</v>
      </c>
      <c r="B109" s="106" t="s">
        <v>425</v>
      </c>
      <c r="C109" s="110">
        <v>3713.3</v>
      </c>
      <c r="D109" s="112">
        <f t="shared" si="0"/>
        <v>1.0510498415007329E-3</v>
      </c>
      <c r="E109" s="111"/>
    </row>
    <row r="110" spans="1:5" x14ac:dyDescent="0.2">
      <c r="A110" s="109">
        <v>5122</v>
      </c>
      <c r="B110" s="106" t="s">
        <v>426</v>
      </c>
      <c r="C110" s="110">
        <v>45726</v>
      </c>
      <c r="D110" s="112">
        <f t="shared" si="0"/>
        <v>1.2942747704861582E-2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6530</v>
      </c>
      <c r="D114" s="112">
        <f t="shared" si="0"/>
        <v>1.848316986238598E-3</v>
      </c>
      <c r="E114" s="111"/>
    </row>
    <row r="115" spans="1:5" x14ac:dyDescent="0.2">
      <c r="A115" s="109">
        <v>5127</v>
      </c>
      <c r="B115" s="106" t="s">
        <v>431</v>
      </c>
      <c r="C115" s="110">
        <v>10304.5</v>
      </c>
      <c r="D115" s="112">
        <f t="shared" si="0"/>
        <v>2.9166894922964216E-3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3404169.98</v>
      </c>
      <c r="D118" s="112">
        <f t="shared" si="0"/>
        <v>0.96355056632121105</v>
      </c>
      <c r="E118" s="111"/>
    </row>
    <row r="119" spans="1:5" x14ac:dyDescent="0.2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17902.36</v>
      </c>
      <c r="D121" s="112">
        <f t="shared" si="0"/>
        <v>5.067264331050295E-3</v>
      </c>
      <c r="E121" s="111"/>
    </row>
    <row r="122" spans="1:5" x14ac:dyDescent="0.2">
      <c r="A122" s="109">
        <v>5134</v>
      </c>
      <c r="B122" s="106" t="s">
        <v>438</v>
      </c>
      <c r="C122" s="110">
        <v>1869.93</v>
      </c>
      <c r="D122" s="112">
        <f t="shared" si="0"/>
        <v>5.2928382573922534E-4</v>
      </c>
      <c r="E122" s="111"/>
    </row>
    <row r="123" spans="1:5" x14ac:dyDescent="0.2">
      <c r="A123" s="109">
        <v>5135</v>
      </c>
      <c r="B123" s="106" t="s">
        <v>439</v>
      </c>
      <c r="C123" s="110">
        <v>0</v>
      </c>
      <c r="D123" s="112">
        <f t="shared" si="0"/>
        <v>0</v>
      </c>
      <c r="E123" s="111"/>
    </row>
    <row r="124" spans="1:5" x14ac:dyDescent="0.2">
      <c r="A124" s="109">
        <v>5136</v>
      </c>
      <c r="B124" s="106" t="s">
        <v>440</v>
      </c>
      <c r="C124" s="110">
        <v>39318.86</v>
      </c>
      <c r="D124" s="112">
        <f t="shared" si="0"/>
        <v>1.1129206250771418E-2</v>
      </c>
      <c r="E124" s="111"/>
    </row>
    <row r="125" spans="1:5" x14ac:dyDescent="0.2">
      <c r="A125" s="109">
        <v>5137</v>
      </c>
      <c r="B125" s="106" t="s">
        <v>441</v>
      </c>
      <c r="C125" s="110">
        <v>1500</v>
      </c>
      <c r="D125" s="112">
        <f t="shared" si="0"/>
        <v>4.2457511169339922E-4</v>
      </c>
      <c r="E125" s="111"/>
    </row>
    <row r="126" spans="1:5" x14ac:dyDescent="0.2">
      <c r="A126" s="109">
        <v>5138</v>
      </c>
      <c r="B126" s="106" t="s">
        <v>442</v>
      </c>
      <c r="C126" s="110">
        <v>3343578.83</v>
      </c>
      <c r="D126" s="112">
        <f t="shared" si="0"/>
        <v>0.94640023680195673</v>
      </c>
      <c r="E126" s="111"/>
    </row>
    <row r="127" spans="1:5" x14ac:dyDescent="0.2">
      <c r="A127" s="109">
        <v>5139</v>
      </c>
      <c r="B127" s="106" t="s">
        <v>443</v>
      </c>
      <c r="C127" s="110">
        <v>0</v>
      </c>
      <c r="D127" s="112">
        <f t="shared" si="0"/>
        <v>0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62500</v>
      </c>
      <c r="D128" s="112">
        <f t="shared" si="0"/>
        <v>1.7690629653891635E-2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62500</v>
      </c>
      <c r="D138" s="112">
        <f t="shared" si="0"/>
        <v>1.7690629653891635E-2</v>
      </c>
      <c r="E138" s="111"/>
    </row>
    <row r="139" spans="1:5" x14ac:dyDescent="0.2">
      <c r="A139" s="109">
        <v>5241</v>
      </c>
      <c r="B139" s="106" t="s">
        <v>453</v>
      </c>
      <c r="C139" s="110">
        <v>62500</v>
      </c>
      <c r="D139" s="112">
        <f t="shared" si="0"/>
        <v>1.7690629653891635E-2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652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653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-424071.78</v>
      </c>
    </row>
    <row r="15" spans="1:5" x14ac:dyDescent="0.2">
      <c r="A15" s="88">
        <v>3220</v>
      </c>
      <c r="B15" s="84" t="s">
        <v>529</v>
      </c>
      <c r="C15" s="89">
        <v>943192.55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652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653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210846.75</v>
      </c>
      <c r="D10" s="89">
        <v>226736.89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210846.75</v>
      </c>
      <c r="D15" s="89">
        <f>SUM(D8:D14)</f>
        <v>226736.89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10877</v>
      </c>
    </row>
    <row r="29" spans="1:5" x14ac:dyDescent="0.2">
      <c r="A29" s="88">
        <v>1241</v>
      </c>
      <c r="B29" s="84" t="s">
        <v>293</v>
      </c>
      <c r="C29" s="89">
        <v>8457</v>
      </c>
    </row>
    <row r="30" spans="1:5" x14ac:dyDescent="0.2">
      <c r="A30" s="88">
        <v>1242</v>
      </c>
      <c r="B30" s="84" t="s">
        <v>294</v>
      </c>
      <c r="C30" s="89">
        <v>2420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26050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26050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2019-10-22T23:01:01Z</cp:lastPrinted>
  <dcterms:created xsi:type="dcterms:W3CDTF">2012-12-11T20:36:24Z</dcterms:created>
  <dcterms:modified xsi:type="dcterms:W3CDTF">2019-11-14T20:32:24Z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