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42" i="5" s="1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5" i="6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6" i="6"/>
  <c r="H35" i="6"/>
  <c r="H34" i="6"/>
  <c r="H28" i="6"/>
  <c r="H25" i="6"/>
  <c r="H22" i="6"/>
  <c r="H21" i="6"/>
  <c r="H18" i="6"/>
  <c r="H17" i="6"/>
  <c r="H16" i="6"/>
  <c r="H12" i="6"/>
  <c r="H11" i="6"/>
  <c r="H9" i="6"/>
  <c r="H8" i="6"/>
  <c r="H7" i="6"/>
  <c r="H5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E24" i="6"/>
  <c r="H24" i="6" s="1"/>
  <c r="E22" i="6"/>
  <c r="E21" i="6"/>
  <c r="E20" i="6"/>
  <c r="H20" i="6" s="1"/>
  <c r="E19" i="6"/>
  <c r="H19" i="6" s="1"/>
  <c r="E18" i="6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G42" i="5" l="1"/>
  <c r="F42" i="5"/>
  <c r="E16" i="8"/>
  <c r="H6" i="8"/>
  <c r="H16" i="8" s="1"/>
  <c r="H33" i="6"/>
  <c r="F77" i="6"/>
  <c r="G77" i="6"/>
  <c r="E23" i="6"/>
  <c r="H23" i="6" s="1"/>
  <c r="D77" i="6"/>
  <c r="C77" i="6"/>
  <c r="E13" i="6"/>
  <c r="H42" i="5"/>
  <c r="E25" i="5"/>
  <c r="E16" i="5"/>
  <c r="E42" i="5" s="1"/>
  <c r="E77" i="6" l="1"/>
  <c r="H13" i="6"/>
  <c r="H77" i="6" s="1"/>
</calcChain>
</file>

<file path=xl/sharedStrings.xml><?xml version="1.0" encoding="utf-8"?>
<sst xmlns="http://schemas.openxmlformats.org/spreadsheetml/2006/main" count="203" uniqueCount="143">
  <si>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</si>
  <si>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</si>
  <si>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</si>
  <si>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</si>
  <si>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</si>
  <si>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</si>
  <si>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</si>
  <si>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</si>
  <si>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</si>
  <si>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</si>
  <si>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</si>
  <si>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</si>
  <si>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</si>
  <si>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</si>
  <si>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</si>
  <si>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</si>
  <si>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</si>
  <si>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</si>
  <si>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</si>
  <si>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</si>
  <si>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</si>
  <si>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</si>
  <si>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</si>
  <si>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</si>
  <si>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</si>
  <si>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</si>
  <si>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</si>
  <si>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</si>
  <si>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</si>
  <si>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</si>
  <si>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</si>
  <si>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</si>
  <si>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</si>
  <si>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</si>
  <si>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</si>
  <si>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</si>
  <si>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</si>
  <si>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</si>
  <si>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</si>
  <si>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</si>
  <si>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</si>
  <si>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</si>
  <si>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</si>
  <si>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</si>
  <si>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</si>
  <si>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</si>
  <si>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</si>
  <si>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</si>
  <si>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</si>
  <si>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</si>
  <si>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</si>
  <si>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</si>
  <si>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</si>
  <si>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</si>
  <si>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</si>
  <si>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</si>
  <si>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</si>
  <si>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</si>
  <si>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</si>
  <si>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</si>
  <si>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</si>
  <si>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</si>
  <si>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</si>
  <si>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</si>
  <si>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</si>
  <si>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</si>
  <si>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</si>
  <si>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</si>
  <si>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</si>
  <si>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</si>
  <si>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</si>
  <si>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</si>
  <si>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</si>
  <si>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</si>
  <si>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</si>
  <si>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</si>
  <si>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</si>
  <si>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</si>
  <si>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</si>
  <si>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</si>
  <si>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</si>
  <si>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</si>
  <si>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</si>
  <si>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</si>
  <si>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</si>
  <si>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</si>
  <si>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</si>
  <si>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</si>
  <si>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</si>
  <si>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</si>
  <si>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</si>
  <si>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</si>
  <si>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</si>
  <si>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</si>
  <si>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</si>
  <si>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</si>
  <si>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</si>
  <si>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</si>
  <si>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</si>
  <si>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</si>
  <si>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</si>
  <si>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</si>
  <si>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</si>
  <si>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</si>
  <si>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</si>
  <si>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</si>
  <si>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</si>
  <si>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</si>
  <si>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</si>
  <si>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</si>
  <si>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</si>
  <si>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</si>
  <si>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</si>
  <si>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</si>
  <si>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</si>
  <si>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</si>
  <si>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</si>
  <si>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</si>
  <si>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</si>
  <si>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</si>
  <si>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</si>
  <si>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</si>
  <si>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</si>
  <si>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</si>
  <si>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</si>
  <si>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</si>
  <si>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</si>
  <si>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</si>
  <si>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</si>
  <si>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</si>
  <si>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</si>
  <si>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</si>
  <si>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</si>
  <si>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</si>
  <si>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FERIA MOROLEON, GTO.
ESTADO ANALÍTICO DEL EJERCICIO DEL PRESUPUESTO DE EGRESOS
Clasificación por Objeto del Gasto (Capítulo y Concepto)
Del 1 de Enero al AL 30 DE JUNIO DEL 2019</t>
  </si>
  <si>
    <t>PATRONATO DE FERIA MOROLEON, GTO.
ESTADO ANALÍTICO DEL EJERCICIO DEL PRESUPUESTO DE EGRESOS
Clasificación Económica (por Tipo de Gasto)
Del 1 de Enero al AL 30 DE JUNIO DEL 2019</t>
  </si>
  <si>
    <t>PATRONATO DE LA FERIA</t>
  </si>
  <si>
    <t>PATRONATO DE FERIA MOROLEON, GTO.
ESTADO ANALÍTICO DEL EJERCICIO DEL PRESUPUESTO DE EGRESOS
Clasificación Administrativa
Del 1 de Enero al AL 30 DE JUNIO DEL 2019</t>
  </si>
  <si>
    <t>Gobierno (Federal/Estatal/Municipal) de PATRONATO DE FERIA MOROLEON, GTO.
Estado Analítico del Ejercicio del Presupuesto de Egresos
Clasificación Administrativa
Del 1 de Enero al AL 30 DE JUNIO DEL 2019</t>
  </si>
  <si>
    <t>Sector Paraestatal del Gobierno (Federal/Estatal/Municipal) de PATRONATO DE FERIA MOROLEON, GTO.
Estado Analítico del Ejercicio del Presupuesto de Egresos
Clasificación Administrativa
Del 1 de Enero al AL 30 DE JUNIO DEL 2019</t>
  </si>
  <si>
    <t>PATRONATO DE FERIA MOROLEON, GTO.
ESTADO ANALÍTICO DEL EJERCICIO DEL PRESUPUESTO DE EGRESOS
Clasificación Funcional (Finalidad y Función)
Del 1 de Enero al AL 30 DE JUNIO DEL 2019</t>
  </si>
  <si>
    <t>Presidente del Patronato</t>
  </si>
  <si>
    <t>Lic. Orlando Antonio Lopez Gordillo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</si>
</sst>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9" fillId="0" borderId="0"/>
    <xf numFmtId="165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9" fillId="0" borderId="0" xfId="25"/>
    <xf numFmtId="0" fontId="7" fillId="0" borderId="0" xfId="8" applyFont="1" applyFill="1" applyBorder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6">
    <cellStyle name="=C:\WINNT\SYSTEM32\COMMAND.COM" xfId="18"/>
    <cellStyle name="Euro" xfId="1"/>
    <cellStyle name="Millares 2" xfId="2"/>
    <cellStyle name="Millares 2 2" xfId="3"/>
    <cellStyle name="Millares 2 3" xfId="4"/>
    <cellStyle name="Millares 2 4" xfId="19"/>
    <cellStyle name="Millares 3" xfId="5"/>
    <cellStyle name="Millares 3 2" xfId="20"/>
    <cellStyle name="Moneda 2" xfId="6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  <cellStyle name="Normal 7" xfId="25"/>
    <cellStyle name="Normal 8" xfId="17"/>
    <cellStyle name="Normal 9" xfId="16"/>
    <cellStyle name="Porcentual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selection activeCell="B91" sqref="B9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134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0</v>
      </c>
      <c r="D5" s="14">
        <f>SUM(D6:D12)</f>
        <v>0</v>
      </c>
      <c r="E5" s="14">
        <f>C5+D5</f>
        <v>0</v>
      </c>
      <c r="F5" s="14">
        <f>SUM(F6:F12)</f>
        <v>0</v>
      </c>
      <c r="G5" s="14">
        <f>SUM(G6:G12)</f>
        <v>0</v>
      </c>
      <c r="H5" s="14">
        <f>E5-F5</f>
        <v>0</v>
      </c>
    </row>
    <row r="6" spans="1:8" x14ac:dyDescent="0.2">
      <c r="A6" s="49">
        <v>1100</v>
      </c>
      <c r="B6" s="11" t="s">
        <v>76</v>
      </c>
      <c r="C6" s="15">
        <v>0</v>
      </c>
      <c r="D6" s="15">
        <v>0</v>
      </c>
      <c r="E6" s="15">
        <f t="shared" ref="E6:E69" si="0">C6+D6</f>
        <v>0</v>
      </c>
      <c r="F6" s="15">
        <v>0</v>
      </c>
      <c r="G6" s="15">
        <v>0</v>
      </c>
      <c r="H6" s="15">
        <f t="shared" ref="H6:H69" si="1">E6-F6</f>
        <v>0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143877.6</v>
      </c>
      <c r="D13" s="15">
        <f>SUM(D14:D22)</f>
        <v>0</v>
      </c>
      <c r="E13" s="15">
        <f t="shared" si="0"/>
        <v>143877.6</v>
      </c>
      <c r="F13" s="15">
        <f>SUM(F14:F22)</f>
        <v>64557</v>
      </c>
      <c r="G13" s="15">
        <f>SUM(G14:G22)</f>
        <v>15145.5</v>
      </c>
      <c r="H13" s="15">
        <f t="shared" si="1"/>
        <v>79320.600000000006</v>
      </c>
    </row>
    <row r="14" spans="1:8" x14ac:dyDescent="0.2">
      <c r="A14" s="49">
        <v>2100</v>
      </c>
      <c r="B14" s="11" t="s">
        <v>81</v>
      </c>
      <c r="C14" s="15">
        <v>33144.99</v>
      </c>
      <c r="D14" s="15">
        <v>0</v>
      </c>
      <c r="E14" s="15">
        <f t="shared" si="0"/>
        <v>33144.99</v>
      </c>
      <c r="F14" s="15">
        <v>1996.5</v>
      </c>
      <c r="G14" s="15">
        <v>1996.5</v>
      </c>
      <c r="H14" s="15">
        <f t="shared" si="1"/>
        <v>31148.489999999998</v>
      </c>
    </row>
    <row r="15" spans="1:8" x14ac:dyDescent="0.2">
      <c r="A15" s="49">
        <v>2200</v>
      </c>
      <c r="B15" s="11" t="s">
        <v>82</v>
      </c>
      <c r="C15" s="15">
        <v>64946.32</v>
      </c>
      <c r="D15" s="15">
        <v>0</v>
      </c>
      <c r="E15" s="15">
        <f t="shared" si="0"/>
        <v>64946.32</v>
      </c>
      <c r="F15" s="15">
        <v>45726</v>
      </c>
      <c r="G15" s="15">
        <v>7549</v>
      </c>
      <c r="H15" s="15">
        <f t="shared" si="1"/>
        <v>19220.32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35481.79</v>
      </c>
      <c r="D19" s="15">
        <v>0</v>
      </c>
      <c r="E19" s="15">
        <f t="shared" si="0"/>
        <v>35481.79</v>
      </c>
      <c r="F19" s="15">
        <v>6530</v>
      </c>
      <c r="G19" s="15">
        <v>5600</v>
      </c>
      <c r="H19" s="15">
        <f t="shared" si="1"/>
        <v>28951.79</v>
      </c>
    </row>
    <row r="20" spans="1:8" x14ac:dyDescent="0.2">
      <c r="A20" s="49">
        <v>2700</v>
      </c>
      <c r="B20" s="11" t="s">
        <v>87</v>
      </c>
      <c r="C20" s="15">
        <v>10304.5</v>
      </c>
      <c r="D20" s="15">
        <v>0</v>
      </c>
      <c r="E20" s="15">
        <f t="shared" si="0"/>
        <v>10304.5</v>
      </c>
      <c r="F20" s="15">
        <v>10304.5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3592777</v>
      </c>
      <c r="D23" s="15">
        <f>SUM(D24:D32)</f>
        <v>0</v>
      </c>
      <c r="E23" s="15">
        <f t="shared" si="0"/>
        <v>3592777</v>
      </c>
      <c r="F23" s="15">
        <f>SUM(F24:F32)</f>
        <v>3386163.22</v>
      </c>
      <c r="G23" s="15">
        <f>SUM(G24:G32)</f>
        <v>2479158.5299999998</v>
      </c>
      <c r="H23" s="15">
        <f t="shared" si="1"/>
        <v>206613.7799999998</v>
      </c>
    </row>
    <row r="24" spans="1:8" x14ac:dyDescent="0.2">
      <c r="A24" s="49">
        <v>3100</v>
      </c>
      <c r="B24" s="11" t="s">
        <v>90</v>
      </c>
      <c r="C24" s="15">
        <v>8275.02</v>
      </c>
      <c r="D24" s="15">
        <v>0</v>
      </c>
      <c r="E24" s="15">
        <f t="shared" si="0"/>
        <v>8275.02</v>
      </c>
      <c r="F24" s="15">
        <v>0</v>
      </c>
      <c r="G24" s="15">
        <v>0</v>
      </c>
      <c r="H24" s="15">
        <f t="shared" si="1"/>
        <v>8275.02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47690.81</v>
      </c>
      <c r="D26" s="15">
        <v>0</v>
      </c>
      <c r="E26" s="15">
        <f t="shared" si="0"/>
        <v>47690.81</v>
      </c>
      <c r="F26" s="15">
        <v>0</v>
      </c>
      <c r="G26" s="15">
        <v>0</v>
      </c>
      <c r="H26" s="15">
        <f t="shared" si="1"/>
        <v>47690.81</v>
      </c>
    </row>
    <row r="27" spans="1:8" x14ac:dyDescent="0.2">
      <c r="A27" s="49">
        <v>3400</v>
      </c>
      <c r="B27" s="11" t="s">
        <v>93</v>
      </c>
      <c r="C27" s="15">
        <v>11328.71</v>
      </c>
      <c r="D27" s="15">
        <v>0</v>
      </c>
      <c r="E27" s="15">
        <f t="shared" si="0"/>
        <v>11328.71</v>
      </c>
      <c r="F27" s="15">
        <v>1765.53</v>
      </c>
      <c r="G27" s="15">
        <v>1765.53</v>
      </c>
      <c r="H27" s="15">
        <f t="shared" si="1"/>
        <v>9563.1799999999985</v>
      </c>
    </row>
    <row r="28" spans="1:8" x14ac:dyDescent="0.2">
      <c r="A28" s="49">
        <v>3500</v>
      </c>
      <c r="B28" s="11" t="s">
        <v>94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9">
        <v>3600</v>
      </c>
      <c r="B29" s="11" t="s">
        <v>95</v>
      </c>
      <c r="C29" s="15">
        <v>90701.24</v>
      </c>
      <c r="D29" s="15">
        <v>0</v>
      </c>
      <c r="E29" s="15">
        <f t="shared" si="0"/>
        <v>90701.24</v>
      </c>
      <c r="F29" s="15">
        <v>39318.86</v>
      </c>
      <c r="G29" s="15">
        <v>17093</v>
      </c>
      <c r="H29" s="15">
        <f t="shared" si="1"/>
        <v>51382.380000000005</v>
      </c>
    </row>
    <row r="30" spans="1:8" x14ac:dyDescent="0.2">
      <c r="A30" s="49">
        <v>3700</v>
      </c>
      <c r="B30" s="11" t="s">
        <v>96</v>
      </c>
      <c r="C30" s="15">
        <v>10609</v>
      </c>
      <c r="D30" s="15">
        <v>0</v>
      </c>
      <c r="E30" s="15">
        <f t="shared" si="0"/>
        <v>10609</v>
      </c>
      <c r="F30" s="15">
        <v>1500</v>
      </c>
      <c r="G30" s="15">
        <v>0</v>
      </c>
      <c r="H30" s="15">
        <f t="shared" si="1"/>
        <v>9109</v>
      </c>
    </row>
    <row r="31" spans="1:8" x14ac:dyDescent="0.2">
      <c r="A31" s="49">
        <v>3800</v>
      </c>
      <c r="B31" s="11" t="s">
        <v>97</v>
      </c>
      <c r="C31" s="15">
        <v>3422527.64</v>
      </c>
      <c r="D31" s="15">
        <v>0</v>
      </c>
      <c r="E31" s="15">
        <f t="shared" si="0"/>
        <v>3422527.64</v>
      </c>
      <c r="F31" s="15">
        <v>3343578.83</v>
      </c>
      <c r="G31" s="15">
        <v>2460300</v>
      </c>
      <c r="H31" s="15">
        <f t="shared" si="1"/>
        <v>78948.810000000056</v>
      </c>
    </row>
    <row r="32" spans="1:8" x14ac:dyDescent="0.2">
      <c r="A32" s="49">
        <v>3900</v>
      </c>
      <c r="B32" s="11" t="s">
        <v>19</v>
      </c>
      <c r="C32" s="15">
        <v>1644.58</v>
      </c>
      <c r="D32" s="15">
        <v>0</v>
      </c>
      <c r="E32" s="15">
        <f t="shared" si="0"/>
        <v>1644.58</v>
      </c>
      <c r="F32" s="15">
        <v>0</v>
      </c>
      <c r="G32" s="15">
        <v>0</v>
      </c>
      <c r="H32" s="15">
        <f t="shared" si="1"/>
        <v>1644.58</v>
      </c>
    </row>
    <row r="33" spans="1:8" x14ac:dyDescent="0.2">
      <c r="A33" s="48" t="s">
        <v>70</v>
      </c>
      <c r="B33" s="7"/>
      <c r="C33" s="15">
        <f>SUM(C34:C42)</f>
        <v>78795</v>
      </c>
      <c r="D33" s="15">
        <f>SUM(D34:D42)</f>
        <v>0</v>
      </c>
      <c r="E33" s="15">
        <f t="shared" si="0"/>
        <v>78795</v>
      </c>
      <c r="F33" s="15">
        <f>SUM(F34:F42)</f>
        <v>62500</v>
      </c>
      <c r="G33" s="15">
        <f>SUM(G34:G42)</f>
        <v>45000</v>
      </c>
      <c r="H33" s="15">
        <f t="shared" si="1"/>
        <v>16295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78795</v>
      </c>
      <c r="D37" s="15">
        <v>0</v>
      </c>
      <c r="E37" s="15">
        <f t="shared" si="0"/>
        <v>78795</v>
      </c>
      <c r="F37" s="15">
        <v>62500</v>
      </c>
      <c r="G37" s="15">
        <v>45000</v>
      </c>
      <c r="H37" s="15">
        <f t="shared" si="1"/>
        <v>16295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3815449.6</v>
      </c>
      <c r="D77" s="17">
        <f t="shared" si="4"/>
        <v>0</v>
      </c>
      <c r="E77" s="17">
        <f t="shared" si="4"/>
        <v>3815449.6</v>
      </c>
      <c r="F77" s="17">
        <f t="shared" si="4"/>
        <v>3513220.22</v>
      </c>
      <c r="G77" s="17">
        <f t="shared" si="4"/>
        <v>2539304.0299999998</v>
      </c>
      <c r="H77" s="17">
        <f t="shared" si="4"/>
        <v>302229.37999999977</v>
      </c>
    </row>
    <row r="80" spans="1:8" x14ac:dyDescent="0.2">
      <c r="B80" s="53" t="s">
        <v>141</v>
      </c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3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135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3815449.6</v>
      </c>
      <c r="D6" s="50">
        <v>0</v>
      </c>
      <c r="E6" s="50">
        <f>C6+D6</f>
        <v>3815449.6</v>
      </c>
      <c r="F6" s="50">
        <v>3513220.22</v>
      </c>
      <c r="G6" s="50">
        <v>2539304.0299999998</v>
      </c>
      <c r="H6" s="50">
        <f>E6-F6</f>
        <v>302229.37999999989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3815449.6</v>
      </c>
      <c r="D16" s="17">
        <f>SUM(D6+D8+D10+D12+D14)</f>
        <v>0</v>
      </c>
      <c r="E16" s="17">
        <f>SUM(E6+E8+E10+E12+E14)</f>
        <v>3815449.6</v>
      </c>
      <c r="F16" s="17">
        <f t="shared" ref="F16:H16" si="0">SUM(F6+F8+F10+F12+F14)</f>
        <v>3513220.22</v>
      </c>
      <c r="G16" s="17">
        <f t="shared" si="0"/>
        <v>2539304.0299999998</v>
      </c>
      <c r="H16" s="17">
        <f t="shared" si="0"/>
        <v>302229.37999999989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9" t="s">
        <v>60</v>
      </c>
      <c r="B3" s="60"/>
      <c r="C3" s="54" t="s">
        <v>66</v>
      </c>
      <c r="D3" s="55"/>
      <c r="E3" s="55"/>
      <c r="F3" s="55"/>
      <c r="G3" s="56"/>
      <c r="H3" s="57" t="s">
        <v>65</v>
      </c>
    </row>
    <row r="4" spans="1:8" ht="24.95" customHeight="1" x14ac:dyDescent="0.2">
      <c r="A4" s="61"/>
      <c r="B4" s="62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3815449.6</v>
      </c>
      <c r="D7" s="15">
        <v>0</v>
      </c>
      <c r="E7" s="15">
        <f>C7+D7</f>
        <v>3815449.6</v>
      </c>
      <c r="F7" s="15">
        <v>3513220.22</v>
      </c>
      <c r="G7" s="15">
        <v>2539304.0299999998</v>
      </c>
      <c r="H7" s="15">
        <f>E7-F7</f>
        <v>302229.37999999989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3815449.6</v>
      </c>
      <c r="D16" s="23">
        <f t="shared" si="2"/>
        <v>0</v>
      </c>
      <c r="E16" s="23">
        <f t="shared" si="2"/>
        <v>3815449.6</v>
      </c>
      <c r="F16" s="23">
        <f t="shared" si="2"/>
        <v>3513220.22</v>
      </c>
      <c r="G16" s="23">
        <f t="shared" si="2"/>
        <v>2539304.0299999998</v>
      </c>
      <c r="H16" s="23">
        <f t="shared" si="2"/>
        <v>302229.37999999989</v>
      </c>
    </row>
    <row r="19" spans="1:8" ht="45" customHeight="1" x14ac:dyDescent="0.2">
      <c r="A19" s="54" t="s">
        <v>138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60</v>
      </c>
      <c r="B21" s="60"/>
      <c r="C21" s="54" t="s">
        <v>66</v>
      </c>
      <c r="D21" s="55"/>
      <c r="E21" s="55"/>
      <c r="F21" s="55"/>
      <c r="G21" s="56"/>
      <c r="H21" s="57" t="s">
        <v>65</v>
      </c>
    </row>
    <row r="22" spans="1:8" ht="22.5" x14ac:dyDescent="0.2">
      <c r="A22" s="61"/>
      <c r="B22" s="62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8"/>
    </row>
    <row r="23" spans="1:8" x14ac:dyDescent="0.2">
      <c r="A23" s="63"/>
      <c r="B23" s="64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4" t="s">
        <v>139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60</v>
      </c>
      <c r="B34" s="60"/>
      <c r="C34" s="54" t="s">
        <v>66</v>
      </c>
      <c r="D34" s="55"/>
      <c r="E34" s="55"/>
      <c r="F34" s="55"/>
      <c r="G34" s="56"/>
      <c r="H34" s="57" t="s">
        <v>65</v>
      </c>
    </row>
    <row r="35" spans="1:8" ht="22.5" x14ac:dyDescent="0.2">
      <c r="A35" s="61"/>
      <c r="B35" s="62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8"/>
    </row>
    <row r="36" spans="1:8" x14ac:dyDescent="0.2">
      <c r="A36" s="63"/>
      <c r="B36" s="64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workbookViewId="0">
      <selection activeCell="C47" sqref="C47"/>
    </sheetView>
  </sheetViews>
  <sheetFormatPr baseColWidth="10" defaultRowHeight="11.25" x14ac:dyDescent="0.2"/>
  <cols>
    <col min="1" max="1" width="4.83203125" style="3" customWidth="1"/>
    <col min="2" max="2" width="51.83203125" style="3" customWidth="1"/>
    <col min="3" max="3" width="13.5" style="3" customWidth="1"/>
    <col min="4" max="4" width="16.6640625" style="3" customWidth="1"/>
    <col min="5" max="5" width="15.1640625" style="3" customWidth="1"/>
    <col min="6" max="6" width="15.6640625" style="3" customWidth="1"/>
    <col min="7" max="7" width="13.33203125" style="3" customWidth="1"/>
    <col min="8" max="8" width="15.1640625" style="3" customWidth="1"/>
    <col min="9" max="16384" width="12" style="3"/>
  </cols>
  <sheetData>
    <row r="1" spans="1:8" ht="50.1" customHeight="1" x14ac:dyDescent="0.2">
      <c r="A1" s="54" t="s">
        <v>140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3815449.6</v>
      </c>
      <c r="D16" s="15">
        <f t="shared" si="3"/>
        <v>0</v>
      </c>
      <c r="E16" s="15">
        <f t="shared" si="3"/>
        <v>3815449.6</v>
      </c>
      <c r="F16" s="15">
        <f t="shared" si="3"/>
        <v>3513220.22</v>
      </c>
      <c r="G16" s="15">
        <f t="shared" si="3"/>
        <v>2539304.0299999998</v>
      </c>
      <c r="H16" s="15">
        <f t="shared" si="3"/>
        <v>302229.37999999989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3815449.6</v>
      </c>
      <c r="D20" s="15">
        <v>0</v>
      </c>
      <c r="E20" s="15">
        <f t="shared" si="5"/>
        <v>3815449.6</v>
      </c>
      <c r="F20" s="15">
        <v>3513220.22</v>
      </c>
      <c r="G20" s="15">
        <v>2539304.0299999998</v>
      </c>
      <c r="H20" s="15">
        <f t="shared" si="4"/>
        <v>302229.37999999989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22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3815449.6</v>
      </c>
      <c r="D42" s="23">
        <f t="shared" si="12"/>
        <v>0</v>
      </c>
      <c r="E42" s="23">
        <f t="shared" si="12"/>
        <v>3815449.6</v>
      </c>
      <c r="F42" s="23">
        <f t="shared" si="12"/>
        <v>3513220.22</v>
      </c>
      <c r="G42" s="23">
        <f t="shared" si="12"/>
        <v>2539304.0299999998</v>
      </c>
      <c r="H42" s="23">
        <f t="shared" si="12"/>
        <v>302229.37999999989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53" t="s">
        <v>141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52"/>
      <c r="C45" s="37"/>
      <c r="D45" s="37"/>
      <c r="E45" s="37"/>
      <c r="F45" s="37"/>
      <c r="G45" s="37"/>
      <c r="H45" s="37"/>
    </row>
    <row r="46" spans="1:8" x14ac:dyDescent="0.2">
      <c r="B46" s="52"/>
    </row>
    <row r="47" spans="1:8" x14ac:dyDescent="0.2">
      <c r="B47" s="52"/>
    </row>
    <row r="48" spans="1:8" x14ac:dyDescent="0.2">
      <c r="B48" s="53" t="s">
        <v>142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70866141732283472" top="0.74803149606299213" bottom="0.74803149606299213" header="0.31496062992125984" footer="0.31496062992125984"/>
  <pageSetup paperSize="5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2019-07-25T01:23:01Z</cp:lastPrinted>
  <dcterms:created xsi:type="dcterms:W3CDTF">2014-02-10T03:37:14Z</dcterms:created>
  <dcterms:modified xsi:type="dcterms:W3CDTF">2019-07-25T01:23:36Z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