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H43" i="6" s="1"/>
  <c r="C33" i="6"/>
  <c r="C23" i="6"/>
  <c r="C13" i="6"/>
  <c r="C5" i="6"/>
  <c r="C42" i="5" l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<sst xmlns="http://schemas.openxmlformats.org/spreadsheetml/2006/main" count="208" uniqueCount="144">
  <si>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</si>
  <si>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</si>
  <si>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</si>
  <si>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</si>
  <si>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</si>
  <si>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</si>
  <si>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</si>
  <si>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</si>
  <si>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</si>
  <si>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</si>
  <si>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</si>
  <si>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</si>
  <si>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</si>
  <si>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</si>
  <si>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</si>
  <si>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</si>
  <si>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</si>
  <si>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</si>
  <si>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</si>
  <si>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</si>
  <si>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</si>
  <si>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</si>
  <si>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</si>
  <si>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</si>
  <si>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</si>
  <si>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</si>
  <si>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</si>
  <si>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</si>
  <si>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</si>
  <si>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</si>
  <si>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</si>
  <si>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</si>
  <si>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</si>
  <si>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</si>
  <si>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</si>
  <si>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</si>
  <si>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</si>
  <si>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</si>
  <si>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</si>
  <si>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</si>
  <si>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</si>
  <si>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</si>
  <si>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</si>
  <si>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</si>
  <si>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</si>
  <si>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</si>
  <si>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</si>
  <si>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</si>
  <si>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</si>
  <si>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</si>
  <si>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</si>
  <si>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</si>
  <si>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</si>
  <si>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</si>
  <si>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</si>
  <si>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</si>
  <si>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</si>
  <si>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</si>
  <si>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</si>
  <si>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</si>
  <si>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</si>
  <si>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</si>
  <si>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</si>
  <si>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</si>
  <si>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</si>
  <si>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</si>
  <si>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</si>
  <si>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</si>
  <si>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</si>
  <si>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</si>
  <si>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</si>
  <si>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</si>
  <si>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</si>
  <si>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</si>
  <si>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</si>
  <si>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</si>
  <si>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</si>
  <si>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</si>
  <si>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</si>
  <si>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</si>
  <si>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</si>
  <si>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</si>
  <si>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</si>
  <si>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</si>
  <si>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</si>
  <si>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</si>
  <si>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</si>
  <si>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</si>
  <si>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</si>
  <si>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</si>
  <si>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</si>
  <si>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</si>
  <si>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</si>
  <si>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</si>
  <si>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</si>
  <si>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</si>
  <si>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</si>
  <si>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</si>
  <si>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</si>
  <si>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</si>
  <si>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</si>
  <si>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</si>
  <si>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</si>
  <si>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</si>
  <si>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</si>
  <si>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</si>
  <si>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</si>
  <si>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</si>
  <si>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</si>
  <si>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</si>
  <si>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</si>
  <si>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</si>
  <si>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</si>
  <si>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</si>
  <si>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</si>
  <si>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</si>
  <si>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</si>
  <si>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</si>
  <si>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</si>
  <si>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</si>
  <si>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</si>
  <si>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</si>
  <si>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</si>
  <si>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</si>
  <si>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</si>
  <si>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</si>
  <si>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</si>
  <si>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</si>
  <si>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</si>
  <si>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</si>
  <si>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</si>
  <si>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</si>
  <si>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</si>
  <si>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</si>
  <si>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FERIA MOROLEON, GTO.
ESTADO ANALÍTICO DEL EJERCICIO DEL PRESUPUESTO DE EGRESOS
Clasificación por Objeto del Gasto (Capítulo y Concepto)
Del 1 de Enero al AL 31 DE DICIEMBRE DEL 2019</t>
  </si>
  <si>
    <t>PATRONATO DE FERIA MOROLEON, GTO.
ESTADO ANALÍTICO DEL EJERCICIO DEL PRESUPUESTO DE EGRESOS
Clasificación Económica (por Tipo de Gasto)
Del 1 de Enero al AL 31 DE DICIEMBRE DEL 2019</t>
  </si>
  <si>
    <t>PATRONATO DE LA FERIA</t>
  </si>
  <si>
    <t>PATRONATO DE FERIA MOROLEON, GTO.
ESTADO ANALÍTICO DEL EJERCICIO DEL PRESUPUESTO DE EGRESOS
Clasificación Administrativa
Del 1 de Enero al AL 31 DE DICIEMBRE DEL 2019</t>
  </si>
  <si>
    <t>Gobierno (Federal/Estatal/Municipal) de PATRONATO DE FERIA MOROLEON, GTO.
Estado Analítico del Ejercicio del Presupuesto de Egresos
Clasificación Administrativa
Del 1 de Enero al AL 31 DE DICIEMBRE DEL 2019</t>
  </si>
  <si>
    <t>Sector Paraestatal del Gobierno (Federal/Estatal/Municipal) de PATRONATO DE FERIA MOROLEON, GTO.
Estado Analítico del Ejercicio del Presupuesto de Egresos
Clasificación Administrativa
Del 1 de Enero al AL 31 DE DICIEMBRE DEL 2019</t>
  </si>
  <si>
    <t>PATRONATO DE FERIA MOROLEON, GTO.
ESTADO ANALÍTICO DEL EJERCICIO DEL PRESUPUESTO DE EGRESOS
Clasificación Funcional (Finalidad y Función)
Del 1 de Enero al AL 31 DE DICIEMBRE DEL 2019</t>
  </si>
  <si>
    <t xml:space="preserve">                          Prof. Eduardo Guzman Zavala</t>
  </si>
  <si>
    <t>“Bajo protesta de decir verdad declaramos que los Estados Financieros y sus notas, son razonablemente correctos y son responsabilidad del emisor”.</t>
  </si>
  <si>
    <t xml:space="preserve">                          Presidente del pratonato de la feria moroleon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</si>
</sst>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55" workbookViewId="0">
      <selection activeCell="B81" sqref="B81: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0</v>
      </c>
      <c r="D5" s="14">
        <f>SUM(D6:D12)</f>
        <v>0</v>
      </c>
      <c r="E5" s="14">
        <f>C5+D5</f>
        <v>0</v>
      </c>
      <c r="F5" s="14">
        <f>SUM(F6:F12)</f>
        <v>0</v>
      </c>
      <c r="G5" s="14">
        <f>SUM(G6:G12)</f>
        <v>0</v>
      </c>
      <c r="H5" s="14">
        <f>E5-F5</f>
        <v>0</v>
      </c>
    </row>
    <row r="6" spans="1:8" x14ac:dyDescent="0.2">
      <c r="A6" s="49">
        <v>1100</v>
      </c>
      <c r="B6" s="11" t="s">
        <v>76</v>
      </c>
      <c r="C6" s="15">
        <v>0</v>
      </c>
      <c r="D6" s="15">
        <v>0</v>
      </c>
      <c r="E6" s="15">
        <f t="shared" ref="E6:E69" si="0">C6+D6</f>
        <v>0</v>
      </c>
      <c r="F6" s="15">
        <v>0</v>
      </c>
      <c r="G6" s="15">
        <v>0</v>
      </c>
      <c r="H6" s="15">
        <f t="shared" ref="H6:H69" si="1">E6-F6</f>
        <v>0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143877.6</v>
      </c>
      <c r="D13" s="15">
        <f>SUM(D14:D22)</f>
        <v>-66576.639999999999</v>
      </c>
      <c r="E13" s="15">
        <f t="shared" si="0"/>
        <v>77300.960000000006</v>
      </c>
      <c r="F13" s="15">
        <f>SUM(F14:F22)</f>
        <v>66273.8</v>
      </c>
      <c r="G13" s="15">
        <f>SUM(G14:G22)</f>
        <v>66273.8</v>
      </c>
      <c r="H13" s="15">
        <f t="shared" si="1"/>
        <v>11027.160000000003</v>
      </c>
    </row>
    <row r="14" spans="1:8" x14ac:dyDescent="0.2">
      <c r="A14" s="49">
        <v>2100</v>
      </c>
      <c r="B14" s="11" t="s">
        <v>81</v>
      </c>
      <c r="C14" s="15">
        <v>33144.99</v>
      </c>
      <c r="D14" s="15">
        <v>-25000</v>
      </c>
      <c r="E14" s="15">
        <f t="shared" si="0"/>
        <v>8144.989999999998</v>
      </c>
      <c r="F14" s="15">
        <v>3713.3</v>
      </c>
      <c r="G14" s="15">
        <v>3713.3</v>
      </c>
      <c r="H14" s="15">
        <f t="shared" si="1"/>
        <v>4431.6899999999978</v>
      </c>
    </row>
    <row r="15" spans="1:8" x14ac:dyDescent="0.2">
      <c r="A15" s="49">
        <v>2200</v>
      </c>
      <c r="B15" s="11" t="s">
        <v>82</v>
      </c>
      <c r="C15" s="15">
        <v>64946.32</v>
      </c>
      <c r="D15" s="15">
        <v>-19220.32</v>
      </c>
      <c r="E15" s="15">
        <f t="shared" si="0"/>
        <v>45726</v>
      </c>
      <c r="F15" s="15">
        <v>45726</v>
      </c>
      <c r="G15" s="15">
        <v>45726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35481.79</v>
      </c>
      <c r="D19" s="15">
        <v>-22356.32</v>
      </c>
      <c r="E19" s="15">
        <f t="shared" si="0"/>
        <v>13125.470000000001</v>
      </c>
      <c r="F19" s="15">
        <v>6530</v>
      </c>
      <c r="G19" s="15">
        <v>6530</v>
      </c>
      <c r="H19" s="15">
        <f t="shared" si="1"/>
        <v>6595.4700000000012</v>
      </c>
    </row>
    <row r="20" spans="1:8" x14ac:dyDescent="0.2">
      <c r="A20" s="49">
        <v>2700</v>
      </c>
      <c r="B20" s="11" t="s">
        <v>87</v>
      </c>
      <c r="C20" s="15">
        <v>10304.5</v>
      </c>
      <c r="D20" s="15">
        <v>0</v>
      </c>
      <c r="E20" s="15">
        <f t="shared" si="0"/>
        <v>10304.5</v>
      </c>
      <c r="F20" s="15">
        <v>10304.5</v>
      </c>
      <c r="G20" s="15">
        <v>10304.5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3592777</v>
      </c>
      <c r="D23" s="15">
        <f>SUM(D24:D32)</f>
        <v>1880326.6400000001</v>
      </c>
      <c r="E23" s="15">
        <f t="shared" si="0"/>
        <v>5473103.6400000006</v>
      </c>
      <c r="F23" s="15">
        <f>SUM(F24:F32)</f>
        <v>5071246.6500000004</v>
      </c>
      <c r="G23" s="15">
        <f>SUM(G24:G32)</f>
        <v>5071246.6500000004</v>
      </c>
      <c r="H23" s="15">
        <f t="shared" si="1"/>
        <v>401856.99000000022</v>
      </c>
    </row>
    <row r="24" spans="1:8" x14ac:dyDescent="0.2">
      <c r="A24" s="49">
        <v>3100</v>
      </c>
      <c r="B24" s="11" t="s">
        <v>90</v>
      </c>
      <c r="C24" s="15">
        <v>8275.02</v>
      </c>
      <c r="D24" s="15">
        <v>-7275.02</v>
      </c>
      <c r="E24" s="15">
        <f t="shared" si="0"/>
        <v>1000</v>
      </c>
      <c r="F24" s="15">
        <v>0</v>
      </c>
      <c r="G24" s="15">
        <v>0</v>
      </c>
      <c r="H24" s="15">
        <f t="shared" si="1"/>
        <v>1000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47690.81</v>
      </c>
      <c r="D26" s="15">
        <v>0</v>
      </c>
      <c r="E26" s="15">
        <f t="shared" si="0"/>
        <v>47690.81</v>
      </c>
      <c r="F26" s="15">
        <v>31329.11</v>
      </c>
      <c r="G26" s="15">
        <v>31329.11</v>
      </c>
      <c r="H26" s="15">
        <f t="shared" si="1"/>
        <v>16361.699999999997</v>
      </c>
    </row>
    <row r="27" spans="1:8" x14ac:dyDescent="0.2">
      <c r="A27" s="49">
        <v>3400</v>
      </c>
      <c r="B27" s="11" t="s">
        <v>93</v>
      </c>
      <c r="C27" s="15">
        <v>11328.71</v>
      </c>
      <c r="D27" s="15">
        <v>0</v>
      </c>
      <c r="E27" s="15">
        <f t="shared" si="0"/>
        <v>11328.71</v>
      </c>
      <c r="F27" s="15">
        <v>1999.85</v>
      </c>
      <c r="G27" s="15">
        <v>1999.85</v>
      </c>
      <c r="H27" s="15">
        <f t="shared" si="1"/>
        <v>9328.8599999999988</v>
      </c>
    </row>
    <row r="28" spans="1:8" x14ac:dyDescent="0.2">
      <c r="A28" s="49">
        <v>3500</v>
      </c>
      <c r="B28" s="11" t="s">
        <v>94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9">
        <v>3600</v>
      </c>
      <c r="B29" s="11" t="s">
        <v>95</v>
      </c>
      <c r="C29" s="15">
        <v>90701.24</v>
      </c>
      <c r="D29" s="15">
        <v>-45382.38</v>
      </c>
      <c r="E29" s="15">
        <f t="shared" si="0"/>
        <v>45318.860000000008</v>
      </c>
      <c r="F29" s="15">
        <v>39318.86</v>
      </c>
      <c r="G29" s="15">
        <v>39318.86</v>
      </c>
      <c r="H29" s="15">
        <f t="shared" si="1"/>
        <v>6000.0000000000073</v>
      </c>
    </row>
    <row r="30" spans="1:8" x14ac:dyDescent="0.2">
      <c r="A30" s="49">
        <v>3700</v>
      </c>
      <c r="B30" s="11" t="s">
        <v>96</v>
      </c>
      <c r="C30" s="15">
        <v>10609</v>
      </c>
      <c r="D30" s="15">
        <v>-9109</v>
      </c>
      <c r="E30" s="15">
        <f t="shared" si="0"/>
        <v>1500</v>
      </c>
      <c r="F30" s="15">
        <v>1500</v>
      </c>
      <c r="G30" s="15">
        <v>1500</v>
      </c>
      <c r="H30" s="15">
        <f t="shared" si="1"/>
        <v>0</v>
      </c>
    </row>
    <row r="31" spans="1:8" x14ac:dyDescent="0.2">
      <c r="A31" s="49">
        <v>3800</v>
      </c>
      <c r="B31" s="11" t="s">
        <v>97</v>
      </c>
      <c r="C31" s="15">
        <v>3422527.64</v>
      </c>
      <c r="D31" s="15">
        <v>1942093.04</v>
      </c>
      <c r="E31" s="15">
        <f t="shared" si="0"/>
        <v>5364620.68</v>
      </c>
      <c r="F31" s="15">
        <v>4997098.83</v>
      </c>
      <c r="G31" s="15">
        <v>4997098.83</v>
      </c>
      <c r="H31" s="15">
        <f t="shared" si="1"/>
        <v>367521.84999999963</v>
      </c>
    </row>
    <row r="32" spans="1:8" x14ac:dyDescent="0.2">
      <c r="A32" s="49">
        <v>3900</v>
      </c>
      <c r="B32" s="11" t="s">
        <v>19</v>
      </c>
      <c r="C32" s="15">
        <v>1644.58</v>
      </c>
      <c r="D32" s="15">
        <v>0</v>
      </c>
      <c r="E32" s="15">
        <f t="shared" si="0"/>
        <v>1644.58</v>
      </c>
      <c r="F32" s="15">
        <v>0</v>
      </c>
      <c r="G32" s="15">
        <v>0</v>
      </c>
      <c r="H32" s="15">
        <f t="shared" si="1"/>
        <v>1644.58</v>
      </c>
    </row>
    <row r="33" spans="1:8" x14ac:dyDescent="0.2">
      <c r="A33" s="48" t="s">
        <v>70</v>
      </c>
      <c r="B33" s="7"/>
      <c r="C33" s="15">
        <f>SUM(C34:C42)</f>
        <v>78795</v>
      </c>
      <c r="D33" s="15">
        <f>SUM(D34:D42)</f>
        <v>-13750</v>
      </c>
      <c r="E33" s="15">
        <f t="shared" si="0"/>
        <v>65045</v>
      </c>
      <c r="F33" s="15">
        <f>SUM(F34:F42)</f>
        <v>62500</v>
      </c>
      <c r="G33" s="15">
        <f>SUM(G34:G42)</f>
        <v>62500</v>
      </c>
      <c r="H33" s="15">
        <f t="shared" si="1"/>
        <v>2545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78795</v>
      </c>
      <c r="D37" s="15">
        <v>-13750</v>
      </c>
      <c r="E37" s="15">
        <f t="shared" si="0"/>
        <v>65045</v>
      </c>
      <c r="F37" s="15">
        <v>62500</v>
      </c>
      <c r="G37" s="15">
        <v>62500</v>
      </c>
      <c r="H37" s="15">
        <f t="shared" si="1"/>
        <v>2545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3815449.6</v>
      </c>
      <c r="D77" s="17">
        <f t="shared" si="4"/>
        <v>1800000.0000000002</v>
      </c>
      <c r="E77" s="17">
        <f t="shared" si="4"/>
        <v>5615449.6000000006</v>
      </c>
      <c r="F77" s="17">
        <f t="shared" si="4"/>
        <v>5200020.45</v>
      </c>
      <c r="G77" s="17">
        <f t="shared" si="4"/>
        <v>5200020.45</v>
      </c>
      <c r="H77" s="17">
        <f t="shared" si="4"/>
        <v>415429.15000000026</v>
      </c>
    </row>
    <row r="81" spans="2:2" x14ac:dyDescent="0.2">
      <c r="B81" s="3" t="s">
        <v>143</v>
      </c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activeCell="B20" sqref="B20:B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3815449.6</v>
      </c>
      <c r="D6" s="50">
        <v>1800000</v>
      </c>
      <c r="E6" s="50">
        <f>C6+D6</f>
        <v>5615449.5999999996</v>
      </c>
      <c r="F6" s="50">
        <v>5200020.45</v>
      </c>
      <c r="G6" s="50">
        <v>5200020.45</v>
      </c>
      <c r="H6" s="50">
        <f>E6-F6</f>
        <v>415429.14999999944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3815449.6</v>
      </c>
      <c r="D16" s="17">
        <f>SUM(D6+D8+D10+D12+D14)</f>
        <v>1800000</v>
      </c>
      <c r="E16" s="17">
        <f>SUM(E6+E8+E10+E12+E14)</f>
        <v>5615449.5999999996</v>
      </c>
      <c r="F16" s="17">
        <f t="shared" ref="F16:H16" si="0">SUM(F6+F8+F10+F12+F14)</f>
        <v>5200020.45</v>
      </c>
      <c r="G16" s="17">
        <f t="shared" si="0"/>
        <v>5200020.45</v>
      </c>
      <c r="H16" s="17">
        <f t="shared" si="0"/>
        <v>415429.14999999944</v>
      </c>
    </row>
    <row r="20" spans="2:2" x14ac:dyDescent="0.2">
      <c r="B20" s="3" t="s">
        <v>143</v>
      </c>
    </row>
    <row r="21" spans="2:2" x14ac:dyDescent="0.2">
      <c r="B21" s="3"/>
    </row>
    <row r="22" spans="2:2" x14ac:dyDescent="0.2">
      <c r="B22" s="3"/>
    </row>
    <row r="23" spans="2:2" x14ac:dyDescent="0.2">
      <c r="B23" s="3"/>
    </row>
    <row r="24" spans="2:2" x14ac:dyDescent="0.2">
      <c r="B24" s="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opLeftCell="A40" workbookViewId="0">
      <selection activeCell="B63" sqref="B6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3815449.6</v>
      </c>
      <c r="D7" s="15">
        <v>1800000</v>
      </c>
      <c r="E7" s="15">
        <f>C7+D7</f>
        <v>5615449.5999999996</v>
      </c>
      <c r="F7" s="15">
        <v>5200020.45</v>
      </c>
      <c r="G7" s="15">
        <v>5200020.45</v>
      </c>
      <c r="H7" s="15">
        <f>E7-F7</f>
        <v>415429.14999999944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3815449.6</v>
      </c>
      <c r="D16" s="23">
        <f t="shared" si="2"/>
        <v>1800000</v>
      </c>
      <c r="E16" s="23">
        <f t="shared" si="2"/>
        <v>5615449.5999999996</v>
      </c>
      <c r="F16" s="23">
        <f t="shared" si="2"/>
        <v>5200020.45</v>
      </c>
      <c r="G16" s="23">
        <f t="shared" si="2"/>
        <v>5200020.45</v>
      </c>
      <c r="H16" s="23">
        <f t="shared" si="2"/>
        <v>415429.14999999944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6" spans="1:8" x14ac:dyDescent="0.2">
      <c r="B56" s="3" t="s">
        <v>143</v>
      </c>
    </row>
    <row r="57" spans="1:8" x14ac:dyDescent="0.2">
      <c r="B57" s="3"/>
    </row>
    <row r="58" spans="1:8" x14ac:dyDescent="0.2">
      <c r="B58" s="3"/>
    </row>
    <row r="59" spans="1:8" x14ac:dyDescent="0.2">
      <c r="B59" s="3"/>
    </row>
    <row r="60" spans="1:8" x14ac:dyDescent="0.2">
      <c r="B60" s="3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topLeftCell="A10" workbookViewId="0">
      <selection activeCell="B46" sqref="B46:B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3815449.6</v>
      </c>
      <c r="D16" s="15">
        <f t="shared" si="3"/>
        <v>1800000</v>
      </c>
      <c r="E16" s="15">
        <f t="shared" si="3"/>
        <v>5615449.5999999996</v>
      </c>
      <c r="F16" s="15">
        <f t="shared" si="3"/>
        <v>5200020.45</v>
      </c>
      <c r="G16" s="15">
        <f t="shared" si="3"/>
        <v>5200020.45</v>
      </c>
      <c r="H16" s="15">
        <f t="shared" si="3"/>
        <v>415429.14999999944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3815449.6</v>
      </c>
      <c r="D20" s="15">
        <v>1800000</v>
      </c>
      <c r="E20" s="15">
        <f t="shared" si="5"/>
        <v>5615449.5999999996</v>
      </c>
      <c r="F20" s="15">
        <v>5200020.45</v>
      </c>
      <c r="G20" s="15">
        <v>5200020.45</v>
      </c>
      <c r="H20" s="15">
        <f t="shared" si="4"/>
        <v>415429.14999999944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3815449.6</v>
      </c>
      <c r="D42" s="23">
        <f t="shared" si="12"/>
        <v>1800000</v>
      </c>
      <c r="E42" s="23">
        <f t="shared" si="12"/>
        <v>5615449.5999999996</v>
      </c>
      <c r="F42" s="23">
        <f t="shared" si="12"/>
        <v>5200020.45</v>
      </c>
      <c r="G42" s="23">
        <f t="shared" si="12"/>
        <v>5200020.45</v>
      </c>
      <c r="H42" s="23">
        <f t="shared" si="12"/>
        <v>415429.14999999944</v>
      </c>
    </row>
    <row r="43" spans="1:8" x14ac:dyDescent="0.2">
      <c r="A43" s="37"/>
      <c r="B43" s="37" t="s">
        <v>142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B46" s="3" t="s">
        <v>143</v>
      </c>
    </row>
    <row r="50" spans="2:2" x14ac:dyDescent="0.2">
      <c r="B50" s="3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2020-01-27T15:16:32Z</cp:lastPrinted>
  <dcterms:created xsi:type="dcterms:W3CDTF">2014-02-10T03:37:14Z</dcterms:created>
  <dcterms:modified xsi:type="dcterms:W3CDTF">2020-01-27T15:16:38Z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