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 ANTERIOR\SEVAC\SEVAC 2019\TITULO V 3ER TRIMESTRE 2019\4.- Informacion Presupuestaria\5.- Estado analitico del ejercicio del presupuesto de egresos por clasificacion funcional\"/>
    </mc:Choice>
  </mc:AlternateContent>
  <bookViews>
    <workbookView xWindow="0" yWindow="0" windowWidth="15285" windowHeight="400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76" i="6" l="1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G69" i="6"/>
  <c r="F69" i="6"/>
  <c r="D69" i="6"/>
  <c r="C69" i="6"/>
  <c r="E69" i="6" s="1"/>
  <c r="H69" i="6" s="1"/>
  <c r="E68" i="6"/>
  <c r="H68" i="6" s="1"/>
  <c r="E67" i="6"/>
  <c r="H67" i="6" s="1"/>
  <c r="E66" i="6"/>
  <c r="H66" i="6" s="1"/>
  <c r="G65" i="6"/>
  <c r="F65" i="6"/>
  <c r="D65" i="6"/>
  <c r="C65" i="6"/>
  <c r="E65" i="6" s="1"/>
  <c r="H65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G57" i="6"/>
  <c r="F57" i="6"/>
  <c r="D57" i="6"/>
  <c r="C57" i="6"/>
  <c r="E57" i="6" s="1"/>
  <c r="H57" i="6" s="1"/>
  <c r="E56" i="6"/>
  <c r="H56" i="6" s="1"/>
  <c r="E55" i="6"/>
  <c r="H55" i="6" s="1"/>
  <c r="E54" i="6"/>
  <c r="H54" i="6" s="1"/>
  <c r="G53" i="6"/>
  <c r="F53" i="6"/>
  <c r="D53" i="6"/>
  <c r="C53" i="6"/>
  <c r="E53" i="6" s="1"/>
  <c r="H53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G43" i="6"/>
  <c r="F43" i="6"/>
  <c r="D43" i="6"/>
  <c r="C43" i="6"/>
  <c r="E43" i="6" s="1"/>
  <c r="H43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G33" i="6"/>
  <c r="F33" i="6"/>
  <c r="D33" i="6"/>
  <c r="C33" i="6"/>
  <c r="E33" i="6" s="1"/>
  <c r="H33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G23" i="6"/>
  <c r="F23" i="6"/>
  <c r="D23" i="6"/>
  <c r="C23" i="6"/>
  <c r="E23" i="6" s="1"/>
  <c r="H23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13" i="6"/>
  <c r="F13" i="6"/>
  <c r="D13" i="6"/>
  <c r="C13" i="6"/>
  <c r="E13" i="6" s="1"/>
  <c r="H13" i="6" s="1"/>
  <c r="E12" i="6"/>
  <c r="H12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G5" i="6"/>
  <c r="G77" i="6" s="1"/>
  <c r="F5" i="6"/>
  <c r="F77" i="6" s="1"/>
  <c r="D5" i="6"/>
  <c r="D77" i="6" s="1"/>
  <c r="C5" i="6"/>
  <c r="C77" i="6" s="1"/>
  <c r="G16" i="8"/>
  <c r="F16" i="8"/>
  <c r="D16" i="8"/>
  <c r="C16" i="8"/>
  <c r="E14" i="8"/>
  <c r="H14" i="8" s="1"/>
  <c r="E12" i="8"/>
  <c r="H12" i="8" s="1"/>
  <c r="E10" i="8"/>
  <c r="H10" i="8" s="1"/>
  <c r="E8" i="8"/>
  <c r="H8" i="8" s="1"/>
  <c r="E6" i="8"/>
  <c r="E16" i="8" s="1"/>
  <c r="G48" i="4"/>
  <c r="F48" i="4"/>
  <c r="D48" i="4"/>
  <c r="C48" i="4"/>
  <c r="E45" i="4"/>
  <c r="H45" i="4" s="1"/>
  <c r="H44" i="4"/>
  <c r="E44" i="4"/>
  <c r="H43" i="4"/>
  <c r="E43" i="4"/>
  <c r="H42" i="4"/>
  <c r="E42" i="4"/>
  <c r="H41" i="4"/>
  <c r="E41" i="4"/>
  <c r="H40" i="4"/>
  <c r="E40" i="4"/>
  <c r="H39" i="4"/>
  <c r="E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E48" i="4" s="1"/>
  <c r="E40" i="5"/>
  <c r="H40" i="5" s="1"/>
  <c r="E39" i="5"/>
  <c r="H39" i="5" s="1"/>
  <c r="E38" i="5"/>
  <c r="H38" i="5" s="1"/>
  <c r="E37" i="5"/>
  <c r="H37" i="5" s="1"/>
  <c r="G36" i="5"/>
  <c r="F36" i="5"/>
  <c r="D36" i="5"/>
  <c r="C36" i="5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G25" i="5"/>
  <c r="F25" i="5"/>
  <c r="D25" i="5"/>
  <c r="C25" i="5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G16" i="5"/>
  <c r="F16" i="5"/>
  <c r="D16" i="5"/>
  <c r="C16" i="5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6" i="5"/>
  <c r="F6" i="5"/>
  <c r="E6" i="5"/>
  <c r="D6" i="5"/>
  <c r="C6" i="5"/>
  <c r="D42" i="5" l="1"/>
  <c r="F42" i="5"/>
  <c r="H6" i="5"/>
  <c r="E16" i="5"/>
  <c r="E25" i="5"/>
  <c r="C42" i="5"/>
  <c r="E36" i="5"/>
  <c r="G42" i="5"/>
  <c r="H6" i="8"/>
  <c r="H16" i="8" s="1"/>
  <c r="E5" i="6"/>
  <c r="H7" i="4"/>
  <c r="H48" i="4" s="1"/>
  <c r="H16" i="5"/>
  <c r="H25" i="5"/>
  <c r="H36" i="5"/>
  <c r="G84" i="4"/>
  <c r="F84" i="4"/>
  <c r="D84" i="4"/>
  <c r="H82" i="4"/>
  <c r="H78" i="4"/>
  <c r="H74" i="4"/>
  <c r="H70" i="4"/>
  <c r="E82" i="4"/>
  <c r="E80" i="4"/>
  <c r="H80" i="4" s="1"/>
  <c r="E78" i="4"/>
  <c r="E76" i="4"/>
  <c r="H76" i="4" s="1"/>
  <c r="E74" i="4"/>
  <c r="E72" i="4"/>
  <c r="H72" i="4" s="1"/>
  <c r="E70" i="4"/>
  <c r="C84" i="4"/>
  <c r="G62" i="4"/>
  <c r="F62" i="4"/>
  <c r="H60" i="4"/>
  <c r="H58" i="4"/>
  <c r="E60" i="4"/>
  <c r="E59" i="4"/>
  <c r="H59" i="4" s="1"/>
  <c r="E58" i="4"/>
  <c r="E57" i="4"/>
  <c r="H57" i="4" s="1"/>
  <c r="H62" i="4" s="1"/>
  <c r="D62" i="4"/>
  <c r="C62" i="4"/>
  <c r="H84" i="4" l="1"/>
  <c r="E62" i="4"/>
  <c r="E84" i="4"/>
  <c r="E42" i="5"/>
  <c r="E77" i="6"/>
  <c r="H5" i="6"/>
  <c r="H77" i="6" s="1"/>
  <c r="H42" i="5"/>
</calcChain>
</file>

<file path=xl/sharedStrings.xml><?xml version="1.0" encoding="utf-8"?>
<sst xmlns="http://schemas.openxmlformats.org/spreadsheetml/2006/main" count="231" uniqueCount="173">
  <si>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</si>
  <si>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</si>
  <si>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</si>
  <si>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</si>
  <si>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</si>
  <si>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</si>
  <si>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</si>
  <si>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</si>
  <si>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</si>
  <si>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</si>
  <si>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</si>
  <si>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</si>
  <si>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</si>
  <si>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</si>
  <si>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</si>
  <si>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</si>
  <si>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</si>
  <si>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</si>
  <si>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</si>
  <si>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</si>
  <si>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</si>
  <si>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</si>
  <si>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</si>
  <si>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</si>
  <si>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</si>
  <si>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</si>
  <si>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</si>
  <si>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</si>
  <si>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</si>
  <si>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</si>
  <si>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</si>
  <si>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</si>
  <si>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</si>
  <si>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</si>
  <si>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</si>
  <si>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</si>
  <si>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</si>
  <si>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</si>
  <si>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</si>
  <si>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</si>
  <si>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</si>
  <si>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</si>
  <si>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</si>
  <si>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</si>
  <si>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</si>
  <si>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</si>
  <si>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</si>
  <si>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</si>
  <si>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</si>
  <si>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</si>
  <si>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</si>
  <si>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</si>
  <si>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</si>
  <si>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</si>
  <si>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</si>
  <si>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</si>
  <si>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</si>
  <si>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</si>
  <si>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</si>
  <si>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</si>
  <si>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</si>
  <si>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</si>
  <si>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</si>
  <si>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</si>
  <si>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</si>
  <si>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</si>
  <si>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</si>
  <si>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</si>
  <si>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</si>
  <si>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</si>
  <si>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</si>
  <si>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</si>
  <si>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</si>
  <si>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</si>
  <si>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</si>
  <si>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</si>
  <si>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</si>
  <si>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</si>
  <si>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</si>
  <si>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</si>
  <si>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</si>
  <si>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</si>
  <si>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</si>
  <si>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</si>
  <si>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</si>
  <si>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</si>
  <si>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</si>
  <si>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</si>
  <si>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</si>
  <si>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</si>
  <si>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</si>
  <si>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</si>
  <si>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</si>
  <si>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</si>
  <si>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</si>
  <si>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</si>
  <si>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</si>
  <si>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</si>
  <si>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</si>
  <si>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</si>
  <si>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</si>
  <si>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</si>
  <si>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</si>
  <si>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</si>
  <si>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</si>
  <si>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</si>
  <si>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</si>
  <si>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</si>
  <si>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</si>
  <si>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</si>
  <si>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</si>
  <si>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</si>
  <si>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</si>
  <si>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</si>
  <si>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</si>
  <si>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</si>
  <si>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</si>
  <si>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</si>
  <si>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</si>
  <si>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</si>
  <si>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</si>
  <si>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</si>
  <si>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</si>
  <si>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</si>
  <si>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</si>
  <si>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</si>
  <si>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</si>
  <si>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</si>
  <si>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PRESIDENCIA MUNICIPAL</t>
  </si>
  <si>
    <t>DERECHOS HUMANO</t>
  </si>
  <si>
    <t>UNIDAD DE ACCESO A LA INFORMACION</t>
  </si>
  <si>
    <t>COMUNICACIÓN SOCIAL</t>
  </si>
  <si>
    <t>SINDICATURA</t>
  </si>
  <si>
    <t>REGIDORES</t>
  </si>
  <si>
    <t>DELEGADOS</t>
  </si>
  <si>
    <t>SRIA DEL H. AYUNTAMI</t>
  </si>
  <si>
    <t>Asesoria Juridica</t>
  </si>
  <si>
    <t>Archivo Historico</t>
  </si>
  <si>
    <t>Juez Municipal</t>
  </si>
  <si>
    <t>Oficina d enlace SRE</t>
  </si>
  <si>
    <t>Proteccion Civil</t>
  </si>
  <si>
    <t>Emergencias 911</t>
  </si>
  <si>
    <t>TESORERIA</t>
  </si>
  <si>
    <t>FISCALIZACION</t>
  </si>
  <si>
    <t>PREDIAL</t>
  </si>
  <si>
    <t>DIRECCION DE DESARROLLO SOCIAL</t>
  </si>
  <si>
    <t>INSTITUTO DE LA MUJER</t>
  </si>
  <si>
    <t xml:space="preserve"> DESARROLLO RURAL</t>
  </si>
  <si>
    <t>CONTRALORIA MUNICIPAL</t>
  </si>
  <si>
    <t>DIRECCION DE SEGURIDAD PUBLICA</t>
  </si>
  <si>
    <t>MOVILIDAD</t>
  </si>
  <si>
    <t>DIRECCION DE OBRAS PUBLICAS</t>
  </si>
  <si>
    <t>DIRECCION DE SERVICIOS MUNICIPALES</t>
  </si>
  <si>
    <t>LIMPIA</t>
  </si>
  <si>
    <t>PARQUES Y JARDINES</t>
  </si>
  <si>
    <t>ZOOLOGICO</t>
  </si>
  <si>
    <t>MERCADO MUNICIPAL</t>
  </si>
  <si>
    <t>PANTEONES</t>
  </si>
  <si>
    <t>ALUMBRADO PUBLICO</t>
  </si>
  <si>
    <t>OFICIALIA MAYOR</t>
  </si>
  <si>
    <t>MEDIO AMBIENTE</t>
  </si>
  <si>
    <t>DIRECCIÓN DE DEPORTE</t>
  </si>
  <si>
    <t>Direccion de Educacion</t>
  </si>
  <si>
    <t>Universidad Virtual</t>
  </si>
  <si>
    <t>Direccion de Desarrollo Urbano</t>
  </si>
  <si>
    <t>Catastro</t>
  </si>
  <si>
    <t>Direccion de desarrollo economico y turi</t>
  </si>
  <si>
    <t>Gobierno (Federal/Estatal/Municipal) de MUNICIPIO MOROLEON GTO.
Estado Analítico del Ejercicio del Presupuesto de Egresos
Clasificación Administrativa
Del 1 de Enero al AL 30 DE JUNIO DEL 2019</t>
  </si>
  <si>
    <t>Sector Paraestatal del Gobierno (Federal/Estatal/Municipal) de MUNICIPIO MOROLEON GTO.
Estado Analítico del Ejercicio del Presupuesto de Egresos
Clasificación Administrativa
Del 1 de Enero al AL 30 DE JUNIO DEL 2019</t>
  </si>
  <si>
    <t>MUNICIPIO MOROLEON GTO.
ESTADO ANALÍTICO DEL EJERCICIO DEL PRESUPUESTO DE EGRESOS
Clasificación Funcional (Finalidad y Función)
Del 1 de Enero al  30 de Septiembre del 2019</t>
  </si>
  <si>
    <t>MUNICIPIO MOROLEON GTO.
ESTADO ANALÍTICO DEL EJERCICIO DEL PRESUPUESTO DE EGRESOS
Clasificación Administrativa
Del 1 de Enero al  30 de Septiembre del 2019</t>
  </si>
  <si>
    <t>MUNICIPIO MOROLEON GTO.
ESTADO ANALÍTICO DEL EJERCICIO DEL PRESUPUESTO DE EGRESOS
Clasificación Económica (por Tipo de Gasto)
Del 1 de Enero al 30 de Septiembre del 2019</t>
  </si>
  <si>
    <t>MUNICIPIO MOROLEON GTO.
ESTADO ANALÍTICO DEL EJERCICIO DEL PRESUPUESTO DE EGRESOS
Clasificación por Objeto del Gasto (Capítulo y Concepto)
Del 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</si>
</sst>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H8" sqref="H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172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111966917.84</v>
      </c>
      <c r="D5" s="14">
        <f>SUM(D6:D12)</f>
        <v>4817100.3499999996</v>
      </c>
      <c r="E5" s="14">
        <f>C5+D5</f>
        <v>116784018.19</v>
      </c>
      <c r="F5" s="14">
        <f>SUM(F6:F12)</f>
        <v>74947181.420000002</v>
      </c>
      <c r="G5" s="14">
        <f>SUM(G6:G12)</f>
        <v>73955947.129999995</v>
      </c>
      <c r="H5" s="14">
        <f>E5-F5</f>
        <v>41836836.769999996</v>
      </c>
    </row>
    <row r="6" spans="1:8" x14ac:dyDescent="0.2">
      <c r="A6" s="49">
        <v>1100</v>
      </c>
      <c r="B6" s="11" t="s">
        <v>70</v>
      </c>
      <c r="C6" s="15">
        <v>60243042.75</v>
      </c>
      <c r="D6" s="15">
        <v>922395.58</v>
      </c>
      <c r="E6" s="15">
        <f t="shared" ref="E6:E69" si="0">C6+D6</f>
        <v>61165438.329999998</v>
      </c>
      <c r="F6" s="15">
        <v>44078761.25</v>
      </c>
      <c r="G6" s="15">
        <v>43832121.25</v>
      </c>
      <c r="H6" s="15">
        <f t="shared" ref="H6:H69" si="1">E6-F6</f>
        <v>17086677.079999998</v>
      </c>
    </row>
    <row r="7" spans="1:8" x14ac:dyDescent="0.2">
      <c r="A7" s="49">
        <v>1200</v>
      </c>
      <c r="B7" s="11" t="s">
        <v>71</v>
      </c>
      <c r="C7" s="15">
        <v>2063908.8</v>
      </c>
      <c r="D7" s="15">
        <v>-40644.1</v>
      </c>
      <c r="E7" s="15">
        <f t="shared" si="0"/>
        <v>2023264.7</v>
      </c>
      <c r="F7" s="15">
        <v>967235.92</v>
      </c>
      <c r="G7" s="15">
        <v>967235.92</v>
      </c>
      <c r="H7" s="15">
        <f t="shared" si="1"/>
        <v>1056028.7799999998</v>
      </c>
    </row>
    <row r="8" spans="1:8" x14ac:dyDescent="0.2">
      <c r="A8" s="49">
        <v>1300</v>
      </c>
      <c r="B8" s="11" t="s">
        <v>72</v>
      </c>
      <c r="C8" s="15">
        <v>14562884.67</v>
      </c>
      <c r="D8" s="15">
        <v>392413</v>
      </c>
      <c r="E8" s="15">
        <f t="shared" si="0"/>
        <v>14955297.67</v>
      </c>
      <c r="F8" s="15">
        <v>2638374.15</v>
      </c>
      <c r="G8" s="15">
        <v>2628340.15</v>
      </c>
      <c r="H8" s="15">
        <f t="shared" si="1"/>
        <v>12316923.52</v>
      </c>
    </row>
    <row r="9" spans="1:8" x14ac:dyDescent="0.2">
      <c r="A9" s="49">
        <v>1400</v>
      </c>
      <c r="B9" s="11" t="s">
        <v>35</v>
      </c>
      <c r="C9" s="15">
        <v>970000</v>
      </c>
      <c r="D9" s="15">
        <v>-93723.87</v>
      </c>
      <c r="E9" s="15">
        <f t="shared" si="0"/>
        <v>876276.13</v>
      </c>
      <c r="F9" s="15">
        <v>625149.06999999995</v>
      </c>
      <c r="G9" s="15">
        <v>625149.06999999995</v>
      </c>
      <c r="H9" s="15">
        <f t="shared" si="1"/>
        <v>251127.06000000006</v>
      </c>
    </row>
    <row r="10" spans="1:8" x14ac:dyDescent="0.2">
      <c r="A10" s="49">
        <v>1500</v>
      </c>
      <c r="B10" s="11" t="s">
        <v>73</v>
      </c>
      <c r="C10" s="15">
        <v>34122081.619999997</v>
      </c>
      <c r="D10" s="15">
        <v>3636659.74</v>
      </c>
      <c r="E10" s="15">
        <f t="shared" si="0"/>
        <v>37758741.359999999</v>
      </c>
      <c r="F10" s="15">
        <v>26637661.030000001</v>
      </c>
      <c r="G10" s="15">
        <v>25903100.739999998</v>
      </c>
      <c r="H10" s="15">
        <f t="shared" si="1"/>
        <v>11121080.329999998</v>
      </c>
    </row>
    <row r="11" spans="1:8" x14ac:dyDescent="0.2">
      <c r="A11" s="49">
        <v>1600</v>
      </c>
      <c r="B11" s="11" t="s">
        <v>36</v>
      </c>
      <c r="C11" s="15">
        <v>5000</v>
      </c>
      <c r="D11" s="15">
        <v>0</v>
      </c>
      <c r="E11" s="15">
        <f t="shared" si="0"/>
        <v>5000</v>
      </c>
      <c r="F11" s="15">
        <v>0</v>
      </c>
      <c r="G11" s="15">
        <v>0</v>
      </c>
      <c r="H11" s="15">
        <f t="shared" si="1"/>
        <v>5000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16723161.560000001</v>
      </c>
      <c r="D13" s="15">
        <f>SUM(D14:D22)</f>
        <v>5460447.0500000007</v>
      </c>
      <c r="E13" s="15">
        <f t="shared" si="0"/>
        <v>22183608.609999999</v>
      </c>
      <c r="F13" s="15">
        <f>SUM(F14:F22)</f>
        <v>13641870.049999999</v>
      </c>
      <c r="G13" s="15">
        <f>SUM(G14:G22)</f>
        <v>9948915.5</v>
      </c>
      <c r="H13" s="15">
        <f t="shared" si="1"/>
        <v>8541738.5600000005</v>
      </c>
    </row>
    <row r="14" spans="1:8" x14ac:dyDescent="0.2">
      <c r="A14" s="49">
        <v>2100</v>
      </c>
      <c r="B14" s="11" t="s">
        <v>75</v>
      </c>
      <c r="C14" s="15">
        <v>1753940.46</v>
      </c>
      <c r="D14" s="15">
        <v>-142303.76</v>
      </c>
      <c r="E14" s="15">
        <f t="shared" si="0"/>
        <v>1611636.7</v>
      </c>
      <c r="F14" s="15">
        <v>617789.85</v>
      </c>
      <c r="G14" s="15">
        <v>377771.41</v>
      </c>
      <c r="H14" s="15">
        <f t="shared" si="1"/>
        <v>993846.85</v>
      </c>
    </row>
    <row r="15" spans="1:8" x14ac:dyDescent="0.2">
      <c r="A15" s="49">
        <v>2200</v>
      </c>
      <c r="B15" s="11" t="s">
        <v>76</v>
      </c>
      <c r="C15" s="15">
        <v>957466.84</v>
      </c>
      <c r="D15" s="15">
        <v>313398.74</v>
      </c>
      <c r="E15" s="15">
        <f t="shared" si="0"/>
        <v>1270865.58</v>
      </c>
      <c r="F15" s="15">
        <v>718510.61</v>
      </c>
      <c r="G15" s="15">
        <v>557639.12</v>
      </c>
      <c r="H15" s="15">
        <f t="shared" si="1"/>
        <v>552354.97000000009</v>
      </c>
    </row>
    <row r="16" spans="1:8" x14ac:dyDescent="0.2">
      <c r="A16" s="49">
        <v>2300</v>
      </c>
      <c r="B16" s="11" t="s">
        <v>77</v>
      </c>
      <c r="C16" s="15">
        <v>19600</v>
      </c>
      <c r="D16" s="15">
        <v>18000</v>
      </c>
      <c r="E16" s="15">
        <f t="shared" si="0"/>
        <v>37600</v>
      </c>
      <c r="F16" s="15">
        <v>17980</v>
      </c>
      <c r="G16" s="15">
        <v>17980</v>
      </c>
      <c r="H16" s="15">
        <f t="shared" si="1"/>
        <v>19620</v>
      </c>
    </row>
    <row r="17" spans="1:8" x14ac:dyDescent="0.2">
      <c r="A17" s="49">
        <v>2400</v>
      </c>
      <c r="B17" s="11" t="s">
        <v>78</v>
      </c>
      <c r="C17" s="15">
        <v>5264312.25</v>
      </c>
      <c r="D17" s="15">
        <v>968889.37</v>
      </c>
      <c r="E17" s="15">
        <f t="shared" si="0"/>
        <v>6233201.6200000001</v>
      </c>
      <c r="F17" s="15">
        <v>3867963.39</v>
      </c>
      <c r="G17" s="15">
        <v>3310789.08</v>
      </c>
      <c r="H17" s="15">
        <f t="shared" si="1"/>
        <v>2365238.23</v>
      </c>
    </row>
    <row r="18" spans="1:8" x14ac:dyDescent="0.2">
      <c r="A18" s="49">
        <v>2500</v>
      </c>
      <c r="B18" s="11" t="s">
        <v>79</v>
      </c>
      <c r="C18" s="15">
        <v>503050</v>
      </c>
      <c r="D18" s="15">
        <v>-107389.64</v>
      </c>
      <c r="E18" s="15">
        <f t="shared" si="0"/>
        <v>395660.36</v>
      </c>
      <c r="F18" s="15">
        <v>160084.18</v>
      </c>
      <c r="G18" s="15">
        <v>120502.04</v>
      </c>
      <c r="H18" s="15">
        <f t="shared" si="1"/>
        <v>235576.18</v>
      </c>
    </row>
    <row r="19" spans="1:8" x14ac:dyDescent="0.2">
      <c r="A19" s="49">
        <v>2600</v>
      </c>
      <c r="B19" s="11" t="s">
        <v>80</v>
      </c>
      <c r="C19" s="15">
        <v>4376496.7</v>
      </c>
      <c r="D19" s="15">
        <v>4085983.43</v>
      </c>
      <c r="E19" s="15">
        <f t="shared" si="0"/>
        <v>8462480.1300000008</v>
      </c>
      <c r="F19" s="15">
        <v>6568447.9400000004</v>
      </c>
      <c r="G19" s="15">
        <v>4508338.09</v>
      </c>
      <c r="H19" s="15">
        <f t="shared" si="1"/>
        <v>1894032.1900000004</v>
      </c>
    </row>
    <row r="20" spans="1:8" x14ac:dyDescent="0.2">
      <c r="A20" s="49">
        <v>2700</v>
      </c>
      <c r="B20" s="11" t="s">
        <v>81</v>
      </c>
      <c r="C20" s="15">
        <v>1231900</v>
      </c>
      <c r="D20" s="15">
        <v>532456.62</v>
      </c>
      <c r="E20" s="15">
        <f t="shared" si="0"/>
        <v>1764356.62</v>
      </c>
      <c r="F20" s="15">
        <v>407751.84</v>
      </c>
      <c r="G20" s="15">
        <v>143576.42000000001</v>
      </c>
      <c r="H20" s="15">
        <f t="shared" si="1"/>
        <v>1356604.78</v>
      </c>
    </row>
    <row r="21" spans="1:8" x14ac:dyDescent="0.2">
      <c r="A21" s="49">
        <v>2800</v>
      </c>
      <c r="B21" s="11" t="s">
        <v>82</v>
      </c>
      <c r="C21" s="15">
        <v>20000</v>
      </c>
      <c r="D21" s="15">
        <v>40000</v>
      </c>
      <c r="E21" s="15">
        <f t="shared" si="0"/>
        <v>60000</v>
      </c>
      <c r="F21" s="15">
        <v>0</v>
      </c>
      <c r="G21" s="15">
        <v>0</v>
      </c>
      <c r="H21" s="15">
        <f t="shared" si="1"/>
        <v>60000</v>
      </c>
    </row>
    <row r="22" spans="1:8" x14ac:dyDescent="0.2">
      <c r="A22" s="49">
        <v>2900</v>
      </c>
      <c r="B22" s="11" t="s">
        <v>83</v>
      </c>
      <c r="C22" s="15">
        <v>2596395.31</v>
      </c>
      <c r="D22" s="15">
        <v>-248587.71</v>
      </c>
      <c r="E22" s="15">
        <f t="shared" si="0"/>
        <v>2347807.6</v>
      </c>
      <c r="F22" s="15">
        <v>1283342.24</v>
      </c>
      <c r="G22" s="15">
        <v>912319.34</v>
      </c>
      <c r="H22" s="15">
        <f t="shared" si="1"/>
        <v>1064465.3600000001</v>
      </c>
    </row>
    <row r="23" spans="1:8" x14ac:dyDescent="0.2">
      <c r="A23" s="48" t="s">
        <v>63</v>
      </c>
      <c r="B23" s="7"/>
      <c r="C23" s="15">
        <f>SUM(C24:C32)</f>
        <v>24835351.770000003</v>
      </c>
      <c r="D23" s="15">
        <f>SUM(D24:D32)</f>
        <v>1099275.8</v>
      </c>
      <c r="E23" s="15">
        <f t="shared" si="0"/>
        <v>25934627.570000004</v>
      </c>
      <c r="F23" s="15">
        <f>SUM(F24:F32)</f>
        <v>16067683.040000001</v>
      </c>
      <c r="G23" s="15">
        <f>SUM(G24:G32)</f>
        <v>13506029.01</v>
      </c>
      <c r="H23" s="15">
        <f t="shared" si="1"/>
        <v>9866944.5300000031</v>
      </c>
    </row>
    <row r="24" spans="1:8" x14ac:dyDescent="0.2">
      <c r="A24" s="49">
        <v>3100</v>
      </c>
      <c r="B24" s="11" t="s">
        <v>84</v>
      </c>
      <c r="C24" s="15">
        <v>3888068.04</v>
      </c>
      <c r="D24" s="15">
        <v>304542.14</v>
      </c>
      <c r="E24" s="15">
        <f t="shared" si="0"/>
        <v>4192610.18</v>
      </c>
      <c r="F24" s="15">
        <v>3027819.77</v>
      </c>
      <c r="G24" s="15">
        <v>2280797.21</v>
      </c>
      <c r="H24" s="15">
        <f t="shared" si="1"/>
        <v>1164790.4100000001</v>
      </c>
    </row>
    <row r="25" spans="1:8" x14ac:dyDescent="0.2">
      <c r="A25" s="49">
        <v>3200</v>
      </c>
      <c r="B25" s="11" t="s">
        <v>85</v>
      </c>
      <c r="C25" s="15">
        <v>296000</v>
      </c>
      <c r="D25" s="15">
        <v>-10900</v>
      </c>
      <c r="E25" s="15">
        <f t="shared" si="0"/>
        <v>285100</v>
      </c>
      <c r="F25" s="15">
        <v>222256</v>
      </c>
      <c r="G25" s="15">
        <v>140520</v>
      </c>
      <c r="H25" s="15">
        <f t="shared" si="1"/>
        <v>62844</v>
      </c>
    </row>
    <row r="26" spans="1:8" x14ac:dyDescent="0.2">
      <c r="A26" s="49">
        <v>3300</v>
      </c>
      <c r="B26" s="11" t="s">
        <v>86</v>
      </c>
      <c r="C26" s="15">
        <v>979160.61</v>
      </c>
      <c r="D26" s="15">
        <v>-103375.94</v>
      </c>
      <c r="E26" s="15">
        <f t="shared" si="0"/>
        <v>875784.66999999993</v>
      </c>
      <c r="F26" s="15">
        <v>310169.77</v>
      </c>
      <c r="G26" s="15">
        <v>215539.84</v>
      </c>
      <c r="H26" s="15">
        <f t="shared" si="1"/>
        <v>565614.89999999991</v>
      </c>
    </row>
    <row r="27" spans="1:8" x14ac:dyDescent="0.2">
      <c r="A27" s="49">
        <v>3400</v>
      </c>
      <c r="B27" s="11" t="s">
        <v>87</v>
      </c>
      <c r="C27" s="15">
        <v>545500</v>
      </c>
      <c r="D27" s="15">
        <v>-140713.53</v>
      </c>
      <c r="E27" s="15">
        <f t="shared" si="0"/>
        <v>404786.47</v>
      </c>
      <c r="F27" s="15">
        <v>349357.28</v>
      </c>
      <c r="G27" s="15">
        <v>339516.08</v>
      </c>
      <c r="H27" s="15">
        <f t="shared" si="1"/>
        <v>55429.189999999944</v>
      </c>
    </row>
    <row r="28" spans="1:8" x14ac:dyDescent="0.2">
      <c r="A28" s="49">
        <v>3500</v>
      </c>
      <c r="B28" s="11" t="s">
        <v>88</v>
      </c>
      <c r="C28" s="15">
        <v>1806918.95</v>
      </c>
      <c r="D28" s="15">
        <v>-522700</v>
      </c>
      <c r="E28" s="15">
        <f t="shared" si="0"/>
        <v>1284218.95</v>
      </c>
      <c r="F28" s="15">
        <v>549281.09</v>
      </c>
      <c r="G28" s="15">
        <v>365203.09</v>
      </c>
      <c r="H28" s="15">
        <f t="shared" si="1"/>
        <v>734937.86</v>
      </c>
    </row>
    <row r="29" spans="1:8" x14ac:dyDescent="0.2">
      <c r="A29" s="49">
        <v>3600</v>
      </c>
      <c r="B29" s="11" t="s">
        <v>89</v>
      </c>
      <c r="C29" s="15">
        <v>1412019</v>
      </c>
      <c r="D29" s="15">
        <v>-27451.88</v>
      </c>
      <c r="E29" s="15">
        <f t="shared" si="0"/>
        <v>1384567.12</v>
      </c>
      <c r="F29" s="15">
        <v>713877.13</v>
      </c>
      <c r="G29" s="15">
        <v>511018.08</v>
      </c>
      <c r="H29" s="15">
        <f t="shared" si="1"/>
        <v>670689.99000000011</v>
      </c>
    </row>
    <row r="30" spans="1:8" x14ac:dyDescent="0.2">
      <c r="A30" s="49">
        <v>3700</v>
      </c>
      <c r="B30" s="11" t="s">
        <v>90</v>
      </c>
      <c r="C30" s="15">
        <v>670748.25</v>
      </c>
      <c r="D30" s="15">
        <v>103257.65</v>
      </c>
      <c r="E30" s="15">
        <f t="shared" si="0"/>
        <v>774005.9</v>
      </c>
      <c r="F30" s="15">
        <v>377761.11</v>
      </c>
      <c r="G30" s="15">
        <v>289718.5</v>
      </c>
      <c r="H30" s="15">
        <f t="shared" si="1"/>
        <v>396244.79000000004</v>
      </c>
    </row>
    <row r="31" spans="1:8" x14ac:dyDescent="0.2">
      <c r="A31" s="49">
        <v>3800</v>
      </c>
      <c r="B31" s="11" t="s">
        <v>91</v>
      </c>
      <c r="C31" s="15">
        <v>2736520</v>
      </c>
      <c r="D31" s="15">
        <v>1243705.33</v>
      </c>
      <c r="E31" s="15">
        <f t="shared" si="0"/>
        <v>3980225.33</v>
      </c>
      <c r="F31" s="15">
        <v>2400515.0699999998</v>
      </c>
      <c r="G31" s="15">
        <v>1695437.94</v>
      </c>
      <c r="H31" s="15">
        <f t="shared" si="1"/>
        <v>1579710.2600000002</v>
      </c>
    </row>
    <row r="32" spans="1:8" x14ac:dyDescent="0.2">
      <c r="A32" s="49">
        <v>3900</v>
      </c>
      <c r="B32" s="11" t="s">
        <v>19</v>
      </c>
      <c r="C32" s="15">
        <v>12500416.92</v>
      </c>
      <c r="D32" s="15">
        <v>252912.03</v>
      </c>
      <c r="E32" s="15">
        <f t="shared" si="0"/>
        <v>12753328.949999999</v>
      </c>
      <c r="F32" s="15">
        <v>8116645.8200000003</v>
      </c>
      <c r="G32" s="15">
        <v>7668278.2699999996</v>
      </c>
      <c r="H32" s="15">
        <f t="shared" si="1"/>
        <v>4636683.129999999</v>
      </c>
    </row>
    <row r="33" spans="1:8" x14ac:dyDescent="0.2">
      <c r="A33" s="48" t="s">
        <v>64</v>
      </c>
      <c r="B33" s="7"/>
      <c r="C33" s="15">
        <f>SUM(C34:C42)</f>
        <v>18067427.310000002</v>
      </c>
      <c r="D33" s="15">
        <f>SUM(D34:D42)</f>
        <v>15315588.130000001</v>
      </c>
      <c r="E33" s="15">
        <f t="shared" si="0"/>
        <v>33383015.440000005</v>
      </c>
      <c r="F33" s="15">
        <f>SUM(F34:F42)</f>
        <v>23298435.41</v>
      </c>
      <c r="G33" s="15">
        <f>SUM(G34:G42)</f>
        <v>17057756.330000002</v>
      </c>
      <c r="H33" s="15">
        <f t="shared" si="1"/>
        <v>10084580.030000005</v>
      </c>
    </row>
    <row r="34" spans="1:8" x14ac:dyDescent="0.2">
      <c r="A34" s="49">
        <v>4100</v>
      </c>
      <c r="B34" s="11" t="s">
        <v>92</v>
      </c>
      <c r="C34" s="15">
        <v>8591180.4199999999</v>
      </c>
      <c r="D34" s="15">
        <v>6318886.04</v>
      </c>
      <c r="E34" s="15">
        <f t="shared" si="0"/>
        <v>14910066.460000001</v>
      </c>
      <c r="F34" s="15">
        <v>11414834.720000001</v>
      </c>
      <c r="G34" s="15">
        <v>9078877.0600000005</v>
      </c>
      <c r="H34" s="15">
        <f t="shared" si="1"/>
        <v>3495231.74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5329340.5599999996</v>
      </c>
      <c r="D37" s="15">
        <v>6412329.5800000001</v>
      </c>
      <c r="E37" s="15">
        <f t="shared" si="0"/>
        <v>11741670.140000001</v>
      </c>
      <c r="F37" s="15">
        <v>7442638.21</v>
      </c>
      <c r="G37" s="15">
        <v>6661747.79</v>
      </c>
      <c r="H37" s="15">
        <f t="shared" si="1"/>
        <v>4299031.9300000006</v>
      </c>
    </row>
    <row r="38" spans="1:8" x14ac:dyDescent="0.2">
      <c r="A38" s="49">
        <v>4500</v>
      </c>
      <c r="B38" s="11" t="s">
        <v>41</v>
      </c>
      <c r="C38" s="15">
        <v>4146906.33</v>
      </c>
      <c r="D38" s="15">
        <v>2584372.5099999998</v>
      </c>
      <c r="E38" s="15">
        <f t="shared" si="0"/>
        <v>6731278.8399999999</v>
      </c>
      <c r="F38" s="15">
        <v>4440962.4800000004</v>
      </c>
      <c r="G38" s="15">
        <v>1317131.48</v>
      </c>
      <c r="H38" s="15">
        <f t="shared" si="1"/>
        <v>2290316.3599999994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3873231</v>
      </c>
      <c r="D43" s="15">
        <f>SUM(D44:D52)</f>
        <v>-337718.27</v>
      </c>
      <c r="E43" s="15">
        <f t="shared" si="0"/>
        <v>3535512.73</v>
      </c>
      <c r="F43" s="15">
        <f>SUM(F44:F52)</f>
        <v>1880108.1099999999</v>
      </c>
      <c r="G43" s="15">
        <f>SUM(G44:G52)</f>
        <v>1360045.03</v>
      </c>
      <c r="H43" s="15">
        <f t="shared" si="1"/>
        <v>1655404.62</v>
      </c>
    </row>
    <row r="44" spans="1:8" x14ac:dyDescent="0.2">
      <c r="A44" s="49">
        <v>5100</v>
      </c>
      <c r="B44" s="11" t="s">
        <v>99</v>
      </c>
      <c r="C44" s="15">
        <v>730200</v>
      </c>
      <c r="D44" s="15">
        <v>-104277.47</v>
      </c>
      <c r="E44" s="15">
        <f t="shared" si="0"/>
        <v>625922.53</v>
      </c>
      <c r="F44" s="15">
        <v>262827.67</v>
      </c>
      <c r="G44" s="15">
        <v>204552.67</v>
      </c>
      <c r="H44" s="15">
        <f t="shared" si="1"/>
        <v>363094.86000000004</v>
      </c>
    </row>
    <row r="45" spans="1:8" x14ac:dyDescent="0.2">
      <c r="A45" s="49">
        <v>5200</v>
      </c>
      <c r="B45" s="11" t="s">
        <v>100</v>
      </c>
      <c r="C45" s="15">
        <v>77000</v>
      </c>
      <c r="D45" s="15">
        <v>59500</v>
      </c>
      <c r="E45" s="15">
        <f t="shared" si="0"/>
        <v>136500</v>
      </c>
      <c r="F45" s="15">
        <v>103341.98</v>
      </c>
      <c r="G45" s="15">
        <v>0</v>
      </c>
      <c r="H45" s="15">
        <f t="shared" si="1"/>
        <v>33158.020000000004</v>
      </c>
    </row>
    <row r="46" spans="1:8" x14ac:dyDescent="0.2">
      <c r="A46" s="49">
        <v>5300</v>
      </c>
      <c r="B46" s="11" t="s">
        <v>101</v>
      </c>
      <c r="C46" s="15">
        <v>35000</v>
      </c>
      <c r="D46" s="15">
        <v>-35000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1611365</v>
      </c>
      <c r="D47" s="15">
        <v>116618.1</v>
      </c>
      <c r="E47" s="15">
        <f t="shared" si="0"/>
        <v>1727983.1</v>
      </c>
      <c r="F47" s="15">
        <v>1026100</v>
      </c>
      <c r="G47" s="15">
        <v>1026100</v>
      </c>
      <c r="H47" s="15">
        <f t="shared" si="1"/>
        <v>701883.10000000009</v>
      </c>
    </row>
    <row r="48" spans="1:8" x14ac:dyDescent="0.2">
      <c r="A48" s="49">
        <v>5500</v>
      </c>
      <c r="B48" s="11" t="s">
        <v>103</v>
      </c>
      <c r="C48" s="15">
        <v>225000</v>
      </c>
      <c r="D48" s="15">
        <v>-53739.5</v>
      </c>
      <c r="E48" s="15">
        <f t="shared" si="0"/>
        <v>171260.5</v>
      </c>
      <c r="F48" s="15">
        <v>159818.35999999999</v>
      </c>
      <c r="G48" s="15">
        <v>33813</v>
      </c>
      <c r="H48" s="15">
        <f t="shared" si="1"/>
        <v>11442.140000000014</v>
      </c>
    </row>
    <row r="49" spans="1:8" x14ac:dyDescent="0.2">
      <c r="A49" s="49">
        <v>5600</v>
      </c>
      <c r="B49" s="11" t="s">
        <v>104</v>
      </c>
      <c r="C49" s="15">
        <v>1048666</v>
      </c>
      <c r="D49" s="15">
        <v>-273319.40000000002</v>
      </c>
      <c r="E49" s="15">
        <f t="shared" si="0"/>
        <v>775346.6</v>
      </c>
      <c r="F49" s="15">
        <v>311140.09999999998</v>
      </c>
      <c r="G49" s="15">
        <v>78699.360000000001</v>
      </c>
      <c r="H49" s="15">
        <f t="shared" si="1"/>
        <v>464206.5</v>
      </c>
    </row>
    <row r="50" spans="1:8" x14ac:dyDescent="0.2">
      <c r="A50" s="49">
        <v>5700</v>
      </c>
      <c r="B50" s="11" t="s">
        <v>105</v>
      </c>
      <c r="C50" s="15">
        <v>40000</v>
      </c>
      <c r="D50" s="15">
        <v>10000</v>
      </c>
      <c r="E50" s="15">
        <f t="shared" si="0"/>
        <v>50000</v>
      </c>
      <c r="F50" s="15">
        <v>9920</v>
      </c>
      <c r="G50" s="15">
        <v>9920</v>
      </c>
      <c r="H50" s="15">
        <f t="shared" si="1"/>
        <v>40080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106000</v>
      </c>
      <c r="D52" s="15">
        <v>-57500</v>
      </c>
      <c r="E52" s="15">
        <f t="shared" si="0"/>
        <v>48500</v>
      </c>
      <c r="F52" s="15">
        <v>6960</v>
      </c>
      <c r="G52" s="15">
        <v>6960</v>
      </c>
      <c r="H52" s="15">
        <f t="shared" si="1"/>
        <v>41540</v>
      </c>
    </row>
    <row r="53" spans="1:8" x14ac:dyDescent="0.2">
      <c r="A53" s="48" t="s">
        <v>66</v>
      </c>
      <c r="B53" s="7"/>
      <c r="C53" s="15">
        <f>SUM(C54:C56)</f>
        <v>380000</v>
      </c>
      <c r="D53" s="15">
        <f>SUM(D54:D56)</f>
        <v>34412430.119999997</v>
      </c>
      <c r="E53" s="15">
        <f t="shared" si="0"/>
        <v>34792430.119999997</v>
      </c>
      <c r="F53" s="15">
        <f>SUM(F54:F56)</f>
        <v>12263679.85</v>
      </c>
      <c r="G53" s="15">
        <f>SUM(G54:G56)</f>
        <v>12000077.74</v>
      </c>
      <c r="H53" s="15">
        <f t="shared" si="1"/>
        <v>22528750.269999996</v>
      </c>
    </row>
    <row r="54" spans="1:8" x14ac:dyDescent="0.2">
      <c r="A54" s="49">
        <v>6100</v>
      </c>
      <c r="B54" s="11" t="s">
        <v>108</v>
      </c>
      <c r="C54" s="15">
        <v>330000</v>
      </c>
      <c r="D54" s="15">
        <v>33274958.57</v>
      </c>
      <c r="E54" s="15">
        <f t="shared" si="0"/>
        <v>33604958.57</v>
      </c>
      <c r="F54" s="15">
        <v>11682759.449999999</v>
      </c>
      <c r="G54" s="15">
        <v>11419157.34</v>
      </c>
      <c r="H54" s="15">
        <f t="shared" si="1"/>
        <v>21922199.120000001</v>
      </c>
    </row>
    <row r="55" spans="1:8" x14ac:dyDescent="0.2">
      <c r="A55" s="49">
        <v>6200</v>
      </c>
      <c r="B55" s="11" t="s">
        <v>109</v>
      </c>
      <c r="C55" s="15">
        <v>10000</v>
      </c>
      <c r="D55" s="15">
        <v>876774.07</v>
      </c>
      <c r="E55" s="15">
        <f t="shared" si="0"/>
        <v>886774.07</v>
      </c>
      <c r="F55" s="15">
        <v>440752.26</v>
      </c>
      <c r="G55" s="15">
        <v>440752.26</v>
      </c>
      <c r="H55" s="15">
        <f t="shared" si="1"/>
        <v>446021.80999999994</v>
      </c>
    </row>
    <row r="56" spans="1:8" x14ac:dyDescent="0.2">
      <c r="A56" s="49">
        <v>6300</v>
      </c>
      <c r="B56" s="11" t="s">
        <v>110</v>
      </c>
      <c r="C56" s="15">
        <v>40000</v>
      </c>
      <c r="D56" s="15">
        <v>260697.48</v>
      </c>
      <c r="E56" s="15">
        <f t="shared" si="0"/>
        <v>300697.48</v>
      </c>
      <c r="F56" s="15">
        <v>140168.14000000001</v>
      </c>
      <c r="G56" s="15">
        <v>140168.14000000001</v>
      </c>
      <c r="H56" s="15">
        <f t="shared" si="1"/>
        <v>160529.33999999997</v>
      </c>
    </row>
    <row r="57" spans="1:8" x14ac:dyDescent="0.2">
      <c r="A57" s="48" t="s">
        <v>67</v>
      </c>
      <c r="B57" s="7"/>
      <c r="C57" s="15">
        <f>SUM(C58:C64)</f>
        <v>100000</v>
      </c>
      <c r="D57" s="15">
        <f>SUM(D58:D64)</f>
        <v>32770.49</v>
      </c>
      <c r="E57" s="15">
        <f t="shared" si="0"/>
        <v>132770.49</v>
      </c>
      <c r="F57" s="15">
        <f>SUM(F58:F64)</f>
        <v>0</v>
      </c>
      <c r="G57" s="15">
        <f>SUM(G58:G64)</f>
        <v>0</v>
      </c>
      <c r="H57" s="15">
        <f t="shared" si="1"/>
        <v>132770.49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100000</v>
      </c>
      <c r="D64" s="15">
        <v>32770.49</v>
      </c>
      <c r="E64" s="15">
        <f t="shared" si="0"/>
        <v>132770.49</v>
      </c>
      <c r="F64" s="15">
        <v>0</v>
      </c>
      <c r="G64" s="15">
        <v>0</v>
      </c>
      <c r="H64" s="15">
        <f t="shared" si="1"/>
        <v>132770.49</v>
      </c>
    </row>
    <row r="65" spans="1:8" x14ac:dyDescent="0.2">
      <c r="A65" s="48" t="s">
        <v>68</v>
      </c>
      <c r="B65" s="7"/>
      <c r="C65" s="15">
        <f>SUM(C66:C68)</f>
        <v>42212164.020000003</v>
      </c>
      <c r="D65" s="15">
        <f>SUM(D66:D68)</f>
        <v>-16530830.970000001</v>
      </c>
      <c r="E65" s="15">
        <f t="shared" si="0"/>
        <v>25681333.050000004</v>
      </c>
      <c r="F65" s="15">
        <f>SUM(F66:F68)</f>
        <v>1265169.1399999999</v>
      </c>
      <c r="G65" s="15">
        <f>SUM(G66:G68)</f>
        <v>977169.14</v>
      </c>
      <c r="H65" s="15">
        <f t="shared" si="1"/>
        <v>24416163.910000004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42212164.020000003</v>
      </c>
      <c r="D68" s="15">
        <v>-16530830.970000001</v>
      </c>
      <c r="E68" s="15">
        <f t="shared" si="0"/>
        <v>25681333.050000004</v>
      </c>
      <c r="F68" s="15">
        <v>1265169.1399999999</v>
      </c>
      <c r="G68" s="15">
        <v>977169.14</v>
      </c>
      <c r="H68" s="15">
        <f t="shared" si="1"/>
        <v>24416163.910000004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218158253.50000003</v>
      </c>
      <c r="D77" s="17">
        <f t="shared" si="4"/>
        <v>44269062.700000003</v>
      </c>
      <c r="E77" s="17">
        <f t="shared" si="4"/>
        <v>262427316.20000002</v>
      </c>
      <c r="F77" s="17">
        <f t="shared" si="4"/>
        <v>143364127.01999998</v>
      </c>
      <c r="G77" s="17">
        <f t="shared" si="4"/>
        <v>128805939.88</v>
      </c>
      <c r="H77" s="17">
        <f t="shared" si="4"/>
        <v>119063189.18000001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C17" sqref="C17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171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167445952.15000001</v>
      </c>
      <c r="D6" s="50">
        <v>24108038.82</v>
      </c>
      <c r="E6" s="50">
        <f>C6+D6</f>
        <v>191553990.97</v>
      </c>
      <c r="F6" s="50">
        <v>123514207.44</v>
      </c>
      <c r="G6" s="50">
        <v>113151516.48999999</v>
      </c>
      <c r="H6" s="50">
        <f>E6-F6</f>
        <v>68039783.530000001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46565395.020000003</v>
      </c>
      <c r="D8" s="50">
        <v>17576651.370000001</v>
      </c>
      <c r="E8" s="50">
        <f>C8+D8</f>
        <v>64142046.390000001</v>
      </c>
      <c r="F8" s="50">
        <v>15408957.1</v>
      </c>
      <c r="G8" s="50">
        <v>14337291.91</v>
      </c>
      <c r="H8" s="50">
        <f>E8-F8</f>
        <v>48733089.289999999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4146906.33</v>
      </c>
      <c r="D12" s="50">
        <v>2584372.5099999998</v>
      </c>
      <c r="E12" s="50">
        <f>C12+D12</f>
        <v>6731278.8399999999</v>
      </c>
      <c r="F12" s="50">
        <v>4440962.4800000004</v>
      </c>
      <c r="G12" s="50">
        <v>1317131.48</v>
      </c>
      <c r="H12" s="50">
        <f>E12-F12</f>
        <v>2290316.3599999994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218158253.50000003</v>
      </c>
      <c r="D16" s="17">
        <f>SUM(D6+D8+D10+D12+D14)</f>
        <v>44269062.699999996</v>
      </c>
      <c r="E16" s="17">
        <f>SUM(E6+E8+E10+E12+E14)</f>
        <v>262427316.20000002</v>
      </c>
      <c r="F16" s="17">
        <f t="shared" ref="F16:H16" si="0">SUM(F6+F8+F10+F12+F14)</f>
        <v>143364127.01999998</v>
      </c>
      <c r="G16" s="17">
        <f t="shared" si="0"/>
        <v>128805939.88</v>
      </c>
      <c r="H16" s="17">
        <f t="shared" si="0"/>
        <v>119063189.17999999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opLeftCell="A28" workbookViewId="0">
      <selection activeCell="C7" sqref="C7:H48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170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128</v>
      </c>
      <c r="B7" s="22"/>
      <c r="C7" s="15">
        <v>9538936.4000000004</v>
      </c>
      <c r="D7" s="15">
        <v>2409023.46</v>
      </c>
      <c r="E7" s="15">
        <f>C7+D7</f>
        <v>11947959.859999999</v>
      </c>
      <c r="F7" s="15">
        <v>7918820.75</v>
      </c>
      <c r="G7" s="15">
        <v>6368750.9699999997</v>
      </c>
      <c r="H7" s="15">
        <f>E7-F7</f>
        <v>4029139.1099999994</v>
      </c>
    </row>
    <row r="8" spans="1:8" x14ac:dyDescent="0.2">
      <c r="A8" s="4" t="s">
        <v>129</v>
      </c>
      <c r="B8" s="22"/>
      <c r="C8" s="15">
        <v>437266.41</v>
      </c>
      <c r="D8" s="15">
        <v>576</v>
      </c>
      <c r="E8" s="15">
        <f t="shared" ref="E8:E45" si="0">C8+D8</f>
        <v>437842.41</v>
      </c>
      <c r="F8" s="15">
        <v>283104.52</v>
      </c>
      <c r="G8" s="15">
        <v>280384.24</v>
      </c>
      <c r="H8" s="15">
        <f t="shared" ref="H8:H45" si="1">E8-F8</f>
        <v>154737.88999999996</v>
      </c>
    </row>
    <row r="9" spans="1:8" x14ac:dyDescent="0.2">
      <c r="A9" s="4" t="s">
        <v>130</v>
      </c>
      <c r="B9" s="22"/>
      <c r="C9" s="15">
        <v>243936.45</v>
      </c>
      <c r="D9" s="15">
        <v>-3069.92</v>
      </c>
      <c r="E9" s="15">
        <f t="shared" si="0"/>
        <v>240866.53</v>
      </c>
      <c r="F9" s="15">
        <v>153532.89000000001</v>
      </c>
      <c r="G9" s="15">
        <v>152803.48000000001</v>
      </c>
      <c r="H9" s="15">
        <f t="shared" si="1"/>
        <v>87333.639999999985</v>
      </c>
    </row>
    <row r="10" spans="1:8" x14ac:dyDescent="0.2">
      <c r="A10" s="4" t="s">
        <v>131</v>
      </c>
      <c r="B10" s="22"/>
      <c r="C10" s="15">
        <v>1495196.1</v>
      </c>
      <c r="D10" s="15">
        <v>30067.22</v>
      </c>
      <c r="E10" s="15">
        <f t="shared" si="0"/>
        <v>1525263.32</v>
      </c>
      <c r="F10" s="15">
        <v>1143207.68</v>
      </c>
      <c r="G10" s="15">
        <v>991598.51</v>
      </c>
      <c r="H10" s="15">
        <f t="shared" si="1"/>
        <v>382055.64000000013</v>
      </c>
    </row>
    <row r="11" spans="1:8" x14ac:dyDescent="0.2">
      <c r="A11" s="4" t="s">
        <v>132</v>
      </c>
      <c r="B11" s="22"/>
      <c r="C11" s="15">
        <v>1014652.14</v>
      </c>
      <c r="D11" s="15">
        <v>-17407.95</v>
      </c>
      <c r="E11" s="15">
        <f t="shared" si="0"/>
        <v>997244.19000000006</v>
      </c>
      <c r="F11" s="15">
        <v>632907.81999999995</v>
      </c>
      <c r="G11" s="15">
        <v>591434.51</v>
      </c>
      <c r="H11" s="15">
        <f t="shared" si="1"/>
        <v>364336.37000000011</v>
      </c>
    </row>
    <row r="12" spans="1:8" x14ac:dyDescent="0.2">
      <c r="A12" s="4" t="s">
        <v>133</v>
      </c>
      <c r="B12" s="22"/>
      <c r="C12" s="15">
        <v>15461103.539999999</v>
      </c>
      <c r="D12" s="15">
        <v>6383383.6699999999</v>
      </c>
      <c r="E12" s="15">
        <f t="shared" si="0"/>
        <v>21844487.210000001</v>
      </c>
      <c r="F12" s="15">
        <v>15941796.619999999</v>
      </c>
      <c r="G12" s="15">
        <v>13217971.18</v>
      </c>
      <c r="H12" s="15">
        <f t="shared" si="1"/>
        <v>5902690.5900000017</v>
      </c>
    </row>
    <row r="13" spans="1:8" x14ac:dyDescent="0.2">
      <c r="A13" s="4" t="s">
        <v>134</v>
      </c>
      <c r="B13" s="22"/>
      <c r="C13" s="15">
        <v>421631.99</v>
      </c>
      <c r="D13" s="15">
        <v>0</v>
      </c>
      <c r="E13" s="15">
        <f t="shared" si="0"/>
        <v>421631.99</v>
      </c>
      <c r="F13" s="15">
        <v>278928</v>
      </c>
      <c r="G13" s="15">
        <v>32288</v>
      </c>
      <c r="H13" s="15">
        <f t="shared" si="1"/>
        <v>142703.99</v>
      </c>
    </row>
    <row r="14" spans="1:8" x14ac:dyDescent="0.2">
      <c r="A14" s="4" t="s">
        <v>135</v>
      </c>
      <c r="B14" s="22"/>
      <c r="C14" s="15">
        <v>852815.94</v>
      </c>
      <c r="D14" s="15">
        <v>3393.54</v>
      </c>
      <c r="E14" s="15">
        <f t="shared" si="0"/>
        <v>856209.48</v>
      </c>
      <c r="F14" s="15">
        <v>512432.16</v>
      </c>
      <c r="G14" s="15">
        <v>498319.27</v>
      </c>
      <c r="H14" s="15">
        <f t="shared" si="1"/>
        <v>343777.32</v>
      </c>
    </row>
    <row r="15" spans="1:8" x14ac:dyDescent="0.2">
      <c r="A15" s="4" t="s">
        <v>136</v>
      </c>
      <c r="B15" s="22"/>
      <c r="C15" s="15">
        <v>1143027.55</v>
      </c>
      <c r="D15" s="15">
        <v>-4000</v>
      </c>
      <c r="E15" s="15">
        <f t="shared" si="0"/>
        <v>1139027.55</v>
      </c>
      <c r="F15" s="15">
        <v>718611.76</v>
      </c>
      <c r="G15" s="15">
        <v>698529.63</v>
      </c>
      <c r="H15" s="15">
        <f t="shared" si="1"/>
        <v>420415.79000000004</v>
      </c>
    </row>
    <row r="16" spans="1:8" x14ac:dyDescent="0.2">
      <c r="A16" s="4" t="s">
        <v>137</v>
      </c>
      <c r="B16" s="22"/>
      <c r="C16" s="15">
        <v>725126.93</v>
      </c>
      <c r="D16" s="15">
        <v>-1000</v>
      </c>
      <c r="E16" s="15">
        <f t="shared" si="0"/>
        <v>724126.93</v>
      </c>
      <c r="F16" s="15">
        <v>360282.16</v>
      </c>
      <c r="G16" s="15">
        <v>340530.04</v>
      </c>
      <c r="H16" s="15">
        <f t="shared" si="1"/>
        <v>363844.77000000008</v>
      </c>
    </row>
    <row r="17" spans="1:8" x14ac:dyDescent="0.2">
      <c r="A17" s="4" t="s">
        <v>138</v>
      </c>
      <c r="B17" s="22"/>
      <c r="C17" s="15">
        <v>370673.66</v>
      </c>
      <c r="D17" s="15">
        <v>0</v>
      </c>
      <c r="E17" s="15">
        <f t="shared" si="0"/>
        <v>370673.66</v>
      </c>
      <c r="F17" s="15">
        <v>232291.27</v>
      </c>
      <c r="G17" s="15">
        <v>228716.47</v>
      </c>
      <c r="H17" s="15">
        <f t="shared" si="1"/>
        <v>138382.38999999998</v>
      </c>
    </row>
    <row r="18" spans="1:8" x14ac:dyDescent="0.2">
      <c r="A18" s="4" t="s">
        <v>139</v>
      </c>
      <c r="B18" s="22"/>
      <c r="C18" s="15">
        <v>2038254.49</v>
      </c>
      <c r="D18" s="15">
        <v>-40000.04</v>
      </c>
      <c r="E18" s="15">
        <f t="shared" si="0"/>
        <v>1998254.45</v>
      </c>
      <c r="F18" s="15">
        <v>1414540.62</v>
      </c>
      <c r="G18" s="15">
        <v>1218508.92</v>
      </c>
      <c r="H18" s="15">
        <f t="shared" si="1"/>
        <v>583713.82999999984</v>
      </c>
    </row>
    <row r="19" spans="1:8" x14ac:dyDescent="0.2">
      <c r="A19" s="4" t="s">
        <v>140</v>
      </c>
      <c r="B19" s="22"/>
      <c r="C19" s="15">
        <v>2212751.29</v>
      </c>
      <c r="D19" s="15">
        <v>62570.46</v>
      </c>
      <c r="E19" s="15">
        <f t="shared" si="0"/>
        <v>2275321.75</v>
      </c>
      <c r="F19" s="15">
        <v>1484367.33</v>
      </c>
      <c r="G19" s="15">
        <v>1399683.42</v>
      </c>
      <c r="H19" s="15">
        <f t="shared" si="1"/>
        <v>790954.41999999993</v>
      </c>
    </row>
    <row r="20" spans="1:8" x14ac:dyDescent="0.2">
      <c r="A20" s="4" t="s">
        <v>141</v>
      </c>
      <c r="B20" s="22"/>
      <c r="C20" s="15">
        <v>3631656.48</v>
      </c>
      <c r="D20" s="15">
        <v>12865.34</v>
      </c>
      <c r="E20" s="15">
        <f t="shared" si="0"/>
        <v>3644521.82</v>
      </c>
      <c r="F20" s="15">
        <v>2039989.35</v>
      </c>
      <c r="G20" s="15">
        <v>1817095.79</v>
      </c>
      <c r="H20" s="15">
        <f t="shared" si="1"/>
        <v>1604532.4699999997</v>
      </c>
    </row>
    <row r="21" spans="1:8" x14ac:dyDescent="0.2">
      <c r="A21" s="4" t="s">
        <v>142</v>
      </c>
      <c r="B21" s="22"/>
      <c r="C21" s="15">
        <v>8080197.3499999996</v>
      </c>
      <c r="D21" s="15">
        <v>2806582.87</v>
      </c>
      <c r="E21" s="15">
        <f t="shared" si="0"/>
        <v>10886780.219999999</v>
      </c>
      <c r="F21" s="15">
        <v>6526475.7800000003</v>
      </c>
      <c r="G21" s="15">
        <v>3344461.08</v>
      </c>
      <c r="H21" s="15">
        <f t="shared" si="1"/>
        <v>4360304.4399999985</v>
      </c>
    </row>
    <row r="22" spans="1:8" x14ac:dyDescent="0.2">
      <c r="A22" s="4" t="s">
        <v>143</v>
      </c>
      <c r="B22" s="22"/>
      <c r="C22" s="15">
        <v>2312819.5699999998</v>
      </c>
      <c r="D22" s="15">
        <v>79200</v>
      </c>
      <c r="E22" s="15">
        <f t="shared" si="0"/>
        <v>2392019.5699999998</v>
      </c>
      <c r="F22" s="15">
        <v>1408995.39</v>
      </c>
      <c r="G22" s="15">
        <v>1373963.28</v>
      </c>
      <c r="H22" s="15">
        <f t="shared" si="1"/>
        <v>983024.17999999993</v>
      </c>
    </row>
    <row r="23" spans="1:8" x14ac:dyDescent="0.2">
      <c r="A23" s="4" t="s">
        <v>144</v>
      </c>
      <c r="B23" s="22"/>
      <c r="C23" s="15">
        <v>1541848.2</v>
      </c>
      <c r="D23" s="15">
        <v>18772</v>
      </c>
      <c r="E23" s="15">
        <f t="shared" si="0"/>
        <v>1560620.2</v>
      </c>
      <c r="F23" s="15">
        <v>729606.4</v>
      </c>
      <c r="G23" s="15">
        <v>707624.05</v>
      </c>
      <c r="H23" s="15">
        <f t="shared" si="1"/>
        <v>831013.79999999993</v>
      </c>
    </row>
    <row r="24" spans="1:8" x14ac:dyDescent="0.2">
      <c r="A24" s="4" t="s">
        <v>145</v>
      </c>
      <c r="B24" s="22"/>
      <c r="C24" s="15">
        <v>34032625.5</v>
      </c>
      <c r="D24" s="15">
        <v>-11889751.859999999</v>
      </c>
      <c r="E24" s="15">
        <f t="shared" si="0"/>
        <v>22142873.640000001</v>
      </c>
      <c r="F24" s="15">
        <v>3317895.87</v>
      </c>
      <c r="G24" s="15">
        <v>2883279.43</v>
      </c>
      <c r="H24" s="15">
        <f t="shared" si="1"/>
        <v>18824977.77</v>
      </c>
    </row>
    <row r="25" spans="1:8" x14ac:dyDescent="0.2">
      <c r="A25" s="4" t="s">
        <v>146</v>
      </c>
      <c r="B25" s="22"/>
      <c r="C25" s="15">
        <v>505195.88</v>
      </c>
      <c r="D25" s="15">
        <v>11706.57</v>
      </c>
      <c r="E25" s="15">
        <f t="shared" si="0"/>
        <v>516902.45</v>
      </c>
      <c r="F25" s="15">
        <v>290118.84000000003</v>
      </c>
      <c r="G25" s="15">
        <v>278300.59999999998</v>
      </c>
      <c r="H25" s="15">
        <f t="shared" si="1"/>
        <v>226783.61</v>
      </c>
    </row>
    <row r="26" spans="1:8" x14ac:dyDescent="0.2">
      <c r="A26" s="4" t="s">
        <v>147</v>
      </c>
      <c r="B26" s="22"/>
      <c r="C26" s="15">
        <v>11216947.050000001</v>
      </c>
      <c r="D26" s="15">
        <v>-2712522.31</v>
      </c>
      <c r="E26" s="15">
        <f t="shared" si="0"/>
        <v>8504424.7400000002</v>
      </c>
      <c r="F26" s="15">
        <v>3394950.39</v>
      </c>
      <c r="G26" s="15">
        <v>3327101.34</v>
      </c>
      <c r="H26" s="15">
        <f t="shared" si="1"/>
        <v>5109474.3499999996</v>
      </c>
    </row>
    <row r="27" spans="1:8" x14ac:dyDescent="0.2">
      <c r="A27" s="4" t="s">
        <v>148</v>
      </c>
      <c r="B27" s="22"/>
      <c r="C27" s="15">
        <v>1401826.92</v>
      </c>
      <c r="D27" s="15">
        <v>8000</v>
      </c>
      <c r="E27" s="15">
        <f t="shared" si="0"/>
        <v>1409826.92</v>
      </c>
      <c r="F27" s="15">
        <v>914218.66</v>
      </c>
      <c r="G27" s="15">
        <v>875993.49</v>
      </c>
      <c r="H27" s="15">
        <f t="shared" si="1"/>
        <v>495608.25999999989</v>
      </c>
    </row>
    <row r="28" spans="1:8" x14ac:dyDescent="0.2">
      <c r="A28" s="4" t="s">
        <v>149</v>
      </c>
      <c r="B28" s="22"/>
      <c r="C28" s="15">
        <v>37498474.009999998</v>
      </c>
      <c r="D28" s="15">
        <v>6869564.0199999996</v>
      </c>
      <c r="E28" s="15">
        <f t="shared" si="0"/>
        <v>44368038.030000001</v>
      </c>
      <c r="F28" s="15">
        <v>25916218.030000001</v>
      </c>
      <c r="G28" s="15">
        <v>24861698.989999998</v>
      </c>
      <c r="H28" s="15">
        <f t="shared" si="1"/>
        <v>18451820</v>
      </c>
    </row>
    <row r="29" spans="1:8" x14ac:dyDescent="0.2">
      <c r="A29" s="4" t="s">
        <v>150</v>
      </c>
      <c r="B29" s="22"/>
      <c r="C29" s="15">
        <v>10302511.380000001</v>
      </c>
      <c r="D29" s="15">
        <v>439686.47</v>
      </c>
      <c r="E29" s="15">
        <f t="shared" si="0"/>
        <v>10742197.850000001</v>
      </c>
      <c r="F29" s="15">
        <v>6821402.3600000003</v>
      </c>
      <c r="G29" s="15">
        <v>6323170.4800000004</v>
      </c>
      <c r="H29" s="15">
        <f t="shared" si="1"/>
        <v>3920795.4900000012</v>
      </c>
    </row>
    <row r="30" spans="1:8" x14ac:dyDescent="0.2">
      <c r="A30" s="4" t="s">
        <v>151</v>
      </c>
      <c r="B30" s="22"/>
      <c r="C30" s="15">
        <v>7241801.6500000004</v>
      </c>
      <c r="D30" s="15">
        <v>36893583.090000004</v>
      </c>
      <c r="E30" s="15">
        <f t="shared" si="0"/>
        <v>44135384.740000002</v>
      </c>
      <c r="F30" s="15">
        <v>17974688.859999999</v>
      </c>
      <c r="G30" s="15">
        <v>17377040.43</v>
      </c>
      <c r="H30" s="15">
        <f t="shared" si="1"/>
        <v>26160695.880000003</v>
      </c>
    </row>
    <row r="31" spans="1:8" x14ac:dyDescent="0.2">
      <c r="A31" s="4" t="s">
        <v>152</v>
      </c>
      <c r="B31" s="22"/>
      <c r="C31" s="15">
        <v>3685497.08</v>
      </c>
      <c r="D31" s="15">
        <v>-34900</v>
      </c>
      <c r="E31" s="15">
        <f t="shared" si="0"/>
        <v>3650597.08</v>
      </c>
      <c r="F31" s="15">
        <v>2304229.48</v>
      </c>
      <c r="G31" s="15">
        <v>2208949.2400000002</v>
      </c>
      <c r="H31" s="15">
        <f t="shared" si="1"/>
        <v>1346367.6</v>
      </c>
    </row>
    <row r="32" spans="1:8" x14ac:dyDescent="0.2">
      <c r="A32" s="4" t="s">
        <v>153</v>
      </c>
      <c r="B32" s="22"/>
      <c r="C32" s="15">
        <v>11014440.039999999</v>
      </c>
      <c r="D32" s="15">
        <v>371652.41</v>
      </c>
      <c r="E32" s="15">
        <f t="shared" si="0"/>
        <v>11386092.449999999</v>
      </c>
      <c r="F32" s="15">
        <v>7772088.1799999997</v>
      </c>
      <c r="G32" s="15">
        <v>6994254.46</v>
      </c>
      <c r="H32" s="15">
        <f t="shared" si="1"/>
        <v>3614004.2699999996</v>
      </c>
    </row>
    <row r="33" spans="1:8" x14ac:dyDescent="0.2">
      <c r="A33" s="4" t="s">
        <v>154</v>
      </c>
      <c r="B33" s="22"/>
      <c r="C33" s="15">
        <v>3459428.67</v>
      </c>
      <c r="D33" s="15">
        <v>341090.9</v>
      </c>
      <c r="E33" s="15">
        <f t="shared" si="0"/>
        <v>3800519.57</v>
      </c>
      <c r="F33" s="15">
        <v>2505719.65</v>
      </c>
      <c r="G33" s="15">
        <v>2289187.7400000002</v>
      </c>
      <c r="H33" s="15">
        <f t="shared" si="1"/>
        <v>1294799.92</v>
      </c>
    </row>
    <row r="34" spans="1:8" x14ac:dyDescent="0.2">
      <c r="A34" s="4" t="s">
        <v>155</v>
      </c>
      <c r="B34" s="22"/>
      <c r="C34" s="15">
        <v>2256910.89</v>
      </c>
      <c r="D34" s="15">
        <v>376010</v>
      </c>
      <c r="E34" s="15">
        <f t="shared" si="0"/>
        <v>2632920.89</v>
      </c>
      <c r="F34" s="15">
        <v>1686930.09</v>
      </c>
      <c r="G34" s="15">
        <v>1519847.27</v>
      </c>
      <c r="H34" s="15">
        <f t="shared" si="1"/>
        <v>945990.8</v>
      </c>
    </row>
    <row r="35" spans="1:8" x14ac:dyDescent="0.2">
      <c r="A35" s="4" t="s">
        <v>156</v>
      </c>
      <c r="B35" s="22"/>
      <c r="C35" s="15">
        <v>1924774.35</v>
      </c>
      <c r="D35" s="15">
        <v>-194486.04</v>
      </c>
      <c r="E35" s="15">
        <f t="shared" si="0"/>
        <v>1730288.31</v>
      </c>
      <c r="F35" s="15">
        <v>1102015.8799999999</v>
      </c>
      <c r="G35" s="15">
        <v>981431.17</v>
      </c>
      <c r="H35" s="15">
        <f t="shared" si="1"/>
        <v>628272.43000000017</v>
      </c>
    </row>
    <row r="36" spans="1:8" x14ac:dyDescent="0.2">
      <c r="A36" s="4" t="s">
        <v>157</v>
      </c>
      <c r="B36" s="22"/>
      <c r="C36" s="15">
        <v>1259849.08</v>
      </c>
      <c r="D36" s="15">
        <v>-50186.95</v>
      </c>
      <c r="E36" s="15">
        <f t="shared" si="0"/>
        <v>1209662.1300000001</v>
      </c>
      <c r="F36" s="15">
        <v>597074.27</v>
      </c>
      <c r="G36" s="15">
        <v>494243.74</v>
      </c>
      <c r="H36" s="15">
        <f t="shared" si="1"/>
        <v>612587.8600000001</v>
      </c>
    </row>
    <row r="37" spans="1:8" x14ac:dyDescent="0.2">
      <c r="A37" s="4" t="s">
        <v>158</v>
      </c>
      <c r="B37" s="22"/>
      <c r="C37" s="15">
        <v>15778925.609999999</v>
      </c>
      <c r="D37" s="15">
        <v>1508874.45</v>
      </c>
      <c r="E37" s="15">
        <f t="shared" si="0"/>
        <v>17287800.059999999</v>
      </c>
      <c r="F37" s="15">
        <v>11087740.02</v>
      </c>
      <c r="G37" s="15">
        <v>10594155.609999999</v>
      </c>
      <c r="H37" s="15">
        <f t="shared" si="1"/>
        <v>6200060.0399999991</v>
      </c>
    </row>
    <row r="38" spans="1:8" x14ac:dyDescent="0.2">
      <c r="A38" s="4" t="s">
        <v>159</v>
      </c>
      <c r="B38" s="22"/>
      <c r="C38" s="15">
        <v>7687556.2800000003</v>
      </c>
      <c r="D38" s="15">
        <v>220133.16</v>
      </c>
      <c r="E38" s="15">
        <f t="shared" si="0"/>
        <v>7907689.4400000004</v>
      </c>
      <c r="F38" s="15">
        <v>5513597.6600000001</v>
      </c>
      <c r="G38" s="15">
        <v>4945270.07</v>
      </c>
      <c r="H38" s="15">
        <f t="shared" si="1"/>
        <v>2394091.7800000003</v>
      </c>
    </row>
    <row r="39" spans="1:8" x14ac:dyDescent="0.2">
      <c r="A39" s="4" t="s">
        <v>160</v>
      </c>
      <c r="B39" s="22"/>
      <c r="C39" s="15">
        <v>1531579.58</v>
      </c>
      <c r="D39" s="15">
        <v>-88757.07</v>
      </c>
      <c r="E39" s="15">
        <f t="shared" si="0"/>
        <v>1442822.51</v>
      </c>
      <c r="F39" s="15">
        <v>862806.74</v>
      </c>
      <c r="G39" s="15">
        <v>807397.88</v>
      </c>
      <c r="H39" s="15">
        <f t="shared" si="1"/>
        <v>580015.77</v>
      </c>
    </row>
    <row r="40" spans="1:8" x14ac:dyDescent="0.2">
      <c r="A40" s="4" t="s">
        <v>161</v>
      </c>
      <c r="B40" s="22"/>
      <c r="C40" s="15">
        <v>4720429.32</v>
      </c>
      <c r="D40" s="15">
        <v>575695.28</v>
      </c>
      <c r="E40" s="15">
        <f t="shared" si="0"/>
        <v>5296124.6000000006</v>
      </c>
      <c r="F40" s="15">
        <v>3296732.15</v>
      </c>
      <c r="G40" s="15">
        <v>3095702.14</v>
      </c>
      <c r="H40" s="15">
        <f t="shared" si="1"/>
        <v>1999392.4500000007</v>
      </c>
    </row>
    <row r="41" spans="1:8" x14ac:dyDescent="0.2">
      <c r="A41" s="4" t="s">
        <v>162</v>
      </c>
      <c r="B41" s="22"/>
      <c r="C41" s="15">
        <v>3422573.35</v>
      </c>
      <c r="D41" s="15">
        <v>127936.3</v>
      </c>
      <c r="E41" s="15">
        <f t="shared" si="0"/>
        <v>3550509.65</v>
      </c>
      <c r="F41" s="15">
        <v>1984390.68</v>
      </c>
      <c r="G41" s="15">
        <v>1911667.76</v>
      </c>
      <c r="H41" s="15">
        <f t="shared" si="1"/>
        <v>1566118.97</v>
      </c>
    </row>
    <row r="42" spans="1:8" x14ac:dyDescent="0.2">
      <c r="A42" s="4" t="s">
        <v>163</v>
      </c>
      <c r="B42" s="22"/>
      <c r="C42" s="15">
        <v>463256.57</v>
      </c>
      <c r="D42" s="15">
        <v>12000</v>
      </c>
      <c r="E42" s="15">
        <f t="shared" si="0"/>
        <v>475256.57</v>
      </c>
      <c r="F42" s="15">
        <v>264223.63</v>
      </c>
      <c r="G42" s="15">
        <v>227016.54</v>
      </c>
      <c r="H42" s="15">
        <f t="shared" si="1"/>
        <v>211032.94</v>
      </c>
    </row>
    <row r="43" spans="1:8" x14ac:dyDescent="0.2">
      <c r="A43" s="4" t="s">
        <v>164</v>
      </c>
      <c r="B43" s="22"/>
      <c r="C43" s="15">
        <v>2058867.09</v>
      </c>
      <c r="D43" s="15">
        <v>-324083.34000000003</v>
      </c>
      <c r="E43" s="15">
        <f t="shared" si="0"/>
        <v>1734783.75</v>
      </c>
      <c r="F43" s="15">
        <v>1036711.44</v>
      </c>
      <c r="G43" s="15">
        <v>971431.11</v>
      </c>
      <c r="H43" s="15">
        <f t="shared" si="1"/>
        <v>698072.31</v>
      </c>
    </row>
    <row r="44" spans="1:8" x14ac:dyDescent="0.2">
      <c r="A44" s="4" t="s">
        <v>165</v>
      </c>
      <c r="B44" s="22"/>
      <c r="C44" s="15">
        <v>1619549.04</v>
      </c>
      <c r="D44" s="15">
        <v>-133938.59</v>
      </c>
      <c r="E44" s="15">
        <f t="shared" si="0"/>
        <v>1485610.45</v>
      </c>
      <c r="F44" s="15">
        <v>912886.12</v>
      </c>
      <c r="G44" s="15">
        <v>898480.35</v>
      </c>
      <c r="H44" s="15">
        <f t="shared" si="1"/>
        <v>572724.32999999996</v>
      </c>
    </row>
    <row r="45" spans="1:8" x14ac:dyDescent="0.2">
      <c r="A45" s="4" t="s">
        <v>166</v>
      </c>
      <c r="B45" s="22"/>
      <c r="C45" s="15">
        <v>3553339.67</v>
      </c>
      <c r="D45" s="15">
        <v>200799.56</v>
      </c>
      <c r="E45" s="15">
        <f t="shared" si="0"/>
        <v>3754139.23</v>
      </c>
      <c r="F45" s="15">
        <v>2027597.52</v>
      </c>
      <c r="G45" s="15">
        <v>1677657.2</v>
      </c>
      <c r="H45" s="15">
        <f t="shared" si="1"/>
        <v>1726541.71</v>
      </c>
    </row>
    <row r="46" spans="1:8" x14ac:dyDescent="0.2">
      <c r="A46" s="4"/>
      <c r="B46" s="22"/>
      <c r="C46" s="15"/>
      <c r="D46" s="15"/>
      <c r="E46" s="15"/>
      <c r="F46" s="15"/>
      <c r="G46" s="15"/>
      <c r="H46" s="15"/>
    </row>
    <row r="47" spans="1:8" x14ac:dyDescent="0.2">
      <c r="A47" s="4"/>
      <c r="B47" s="25"/>
      <c r="C47" s="16"/>
      <c r="D47" s="16"/>
      <c r="E47" s="16"/>
      <c r="F47" s="16"/>
      <c r="G47" s="16"/>
      <c r="H47" s="16"/>
    </row>
    <row r="48" spans="1:8" x14ac:dyDescent="0.2">
      <c r="A48" s="26"/>
      <c r="B48" s="47" t="s">
        <v>53</v>
      </c>
      <c r="C48" s="23">
        <f t="shared" ref="C48:H48" si="2">SUM(C7:C47)</f>
        <v>218158253.49999994</v>
      </c>
      <c r="D48" s="23">
        <f t="shared" si="2"/>
        <v>44269062.699999988</v>
      </c>
      <c r="E48" s="23">
        <f t="shared" si="2"/>
        <v>262427316.19999996</v>
      </c>
      <c r="F48" s="23">
        <f t="shared" si="2"/>
        <v>143364127.02000001</v>
      </c>
      <c r="G48" s="23">
        <f t="shared" si="2"/>
        <v>128805939.88000001</v>
      </c>
      <c r="H48" s="23">
        <f t="shared" si="2"/>
        <v>119063189.17999998</v>
      </c>
    </row>
    <row r="51" spans="1:8" ht="45" customHeight="1" x14ac:dyDescent="0.2">
      <c r="A51" s="52" t="s">
        <v>167</v>
      </c>
      <c r="B51" s="53"/>
      <c r="C51" s="53"/>
      <c r="D51" s="53"/>
      <c r="E51" s="53"/>
      <c r="F51" s="53"/>
      <c r="G51" s="53"/>
      <c r="H51" s="54"/>
    </row>
    <row r="53" spans="1:8" x14ac:dyDescent="0.2">
      <c r="A53" s="57" t="s">
        <v>54</v>
      </c>
      <c r="B53" s="58"/>
      <c r="C53" s="52" t="s">
        <v>60</v>
      </c>
      <c r="D53" s="53"/>
      <c r="E53" s="53"/>
      <c r="F53" s="53"/>
      <c r="G53" s="54"/>
      <c r="H53" s="55" t="s">
        <v>59</v>
      </c>
    </row>
    <row r="54" spans="1:8" ht="22.5" x14ac:dyDescent="0.2">
      <c r="A54" s="59"/>
      <c r="B54" s="60"/>
      <c r="C54" s="9" t="s">
        <v>55</v>
      </c>
      <c r="D54" s="9" t="s">
        <v>125</v>
      </c>
      <c r="E54" s="9" t="s">
        <v>56</v>
      </c>
      <c r="F54" s="9" t="s">
        <v>57</v>
      </c>
      <c r="G54" s="9" t="s">
        <v>58</v>
      </c>
      <c r="H54" s="56"/>
    </row>
    <row r="55" spans="1:8" x14ac:dyDescent="0.2">
      <c r="A55" s="61"/>
      <c r="B55" s="62"/>
      <c r="C55" s="10">
        <v>1</v>
      </c>
      <c r="D55" s="10">
        <v>2</v>
      </c>
      <c r="E55" s="10" t="s">
        <v>126</v>
      </c>
      <c r="F55" s="10">
        <v>4</v>
      </c>
      <c r="G55" s="10">
        <v>5</v>
      </c>
      <c r="H55" s="10" t="s">
        <v>127</v>
      </c>
    </row>
    <row r="56" spans="1:8" x14ac:dyDescent="0.2">
      <c r="A56" s="28"/>
      <c r="B56" s="29"/>
      <c r="C56" s="33"/>
      <c r="D56" s="33"/>
      <c r="E56" s="33"/>
      <c r="F56" s="33"/>
      <c r="G56" s="33"/>
      <c r="H56" s="33"/>
    </row>
    <row r="57" spans="1:8" x14ac:dyDescent="0.2">
      <c r="A57" s="4" t="s">
        <v>8</v>
      </c>
      <c r="B57" s="2"/>
      <c r="C57" s="34">
        <v>0</v>
      </c>
      <c r="D57" s="34">
        <v>0</v>
      </c>
      <c r="E57" s="34">
        <f>C57+D57</f>
        <v>0</v>
      </c>
      <c r="F57" s="34">
        <v>0</v>
      </c>
      <c r="G57" s="34">
        <v>0</v>
      </c>
      <c r="H57" s="34">
        <f>E57-F57</f>
        <v>0</v>
      </c>
    </row>
    <row r="58" spans="1:8" x14ac:dyDescent="0.2">
      <c r="A58" s="4" t="s">
        <v>9</v>
      </c>
      <c r="B58" s="2"/>
      <c r="C58" s="34">
        <v>0</v>
      </c>
      <c r="D58" s="34">
        <v>0</v>
      </c>
      <c r="E58" s="34">
        <f t="shared" ref="E58:E60" si="3">C58+D58</f>
        <v>0</v>
      </c>
      <c r="F58" s="34">
        <v>0</v>
      </c>
      <c r="G58" s="34">
        <v>0</v>
      </c>
      <c r="H58" s="34">
        <f t="shared" ref="H58:H60" si="4">E58-F58</f>
        <v>0</v>
      </c>
    </row>
    <row r="59" spans="1:8" x14ac:dyDescent="0.2">
      <c r="A59" s="4" t="s">
        <v>10</v>
      </c>
      <c r="B59" s="2"/>
      <c r="C59" s="34">
        <v>0</v>
      </c>
      <c r="D59" s="34">
        <v>0</v>
      </c>
      <c r="E59" s="34">
        <f t="shared" si="3"/>
        <v>0</v>
      </c>
      <c r="F59" s="34">
        <v>0</v>
      </c>
      <c r="G59" s="34">
        <v>0</v>
      </c>
      <c r="H59" s="34">
        <f t="shared" si="4"/>
        <v>0</v>
      </c>
    </row>
    <row r="60" spans="1:8" x14ac:dyDescent="0.2">
      <c r="A60" s="4" t="s">
        <v>11</v>
      </c>
      <c r="B60" s="2"/>
      <c r="C60" s="34">
        <v>0</v>
      </c>
      <c r="D60" s="34">
        <v>0</v>
      </c>
      <c r="E60" s="34">
        <f t="shared" si="3"/>
        <v>0</v>
      </c>
      <c r="F60" s="34">
        <v>0</v>
      </c>
      <c r="G60" s="34">
        <v>0</v>
      </c>
      <c r="H60" s="34">
        <f t="shared" si="4"/>
        <v>0</v>
      </c>
    </row>
    <row r="61" spans="1:8" x14ac:dyDescent="0.2">
      <c r="A61" s="4"/>
      <c r="B61" s="2"/>
      <c r="C61" s="35"/>
      <c r="D61" s="35"/>
      <c r="E61" s="35"/>
      <c r="F61" s="35"/>
      <c r="G61" s="35"/>
      <c r="H61" s="35"/>
    </row>
    <row r="62" spans="1:8" x14ac:dyDescent="0.2">
      <c r="A62" s="26"/>
      <c r="B62" s="47" t="s">
        <v>53</v>
      </c>
      <c r="C62" s="23">
        <f>SUM(C57:C61)</f>
        <v>0</v>
      </c>
      <c r="D62" s="23">
        <f>SUM(D57:D61)</f>
        <v>0</v>
      </c>
      <c r="E62" s="23">
        <f>SUM(E57:E60)</f>
        <v>0</v>
      </c>
      <c r="F62" s="23">
        <f>SUM(F57:F60)</f>
        <v>0</v>
      </c>
      <c r="G62" s="23">
        <f>SUM(G57:G60)</f>
        <v>0</v>
      </c>
      <c r="H62" s="23">
        <f>SUM(H57:H60)</f>
        <v>0</v>
      </c>
    </row>
    <row r="65" spans="1:8" ht="45" customHeight="1" x14ac:dyDescent="0.2">
      <c r="A65" s="52" t="s">
        <v>168</v>
      </c>
      <c r="B65" s="53"/>
      <c r="C65" s="53"/>
      <c r="D65" s="53"/>
      <c r="E65" s="53"/>
      <c r="F65" s="53"/>
      <c r="G65" s="53"/>
      <c r="H65" s="54"/>
    </row>
    <row r="66" spans="1:8" x14ac:dyDescent="0.2">
      <c r="A66" s="57" t="s">
        <v>54</v>
      </c>
      <c r="B66" s="58"/>
      <c r="C66" s="52" t="s">
        <v>60</v>
      </c>
      <c r="D66" s="53"/>
      <c r="E66" s="53"/>
      <c r="F66" s="53"/>
      <c r="G66" s="54"/>
      <c r="H66" s="55" t="s">
        <v>59</v>
      </c>
    </row>
    <row r="67" spans="1:8" ht="22.5" x14ac:dyDescent="0.2">
      <c r="A67" s="59"/>
      <c r="B67" s="60"/>
      <c r="C67" s="9" t="s">
        <v>55</v>
      </c>
      <c r="D67" s="9" t="s">
        <v>125</v>
      </c>
      <c r="E67" s="9" t="s">
        <v>56</v>
      </c>
      <c r="F67" s="9" t="s">
        <v>57</v>
      </c>
      <c r="G67" s="9" t="s">
        <v>58</v>
      </c>
      <c r="H67" s="56"/>
    </row>
    <row r="68" spans="1:8" x14ac:dyDescent="0.2">
      <c r="A68" s="61"/>
      <c r="B68" s="62"/>
      <c r="C68" s="10">
        <v>1</v>
      </c>
      <c r="D68" s="10">
        <v>2</v>
      </c>
      <c r="E68" s="10" t="s">
        <v>126</v>
      </c>
      <c r="F68" s="10">
        <v>4</v>
      </c>
      <c r="G68" s="10">
        <v>5</v>
      </c>
      <c r="H68" s="10" t="s">
        <v>127</v>
      </c>
    </row>
    <row r="69" spans="1:8" x14ac:dyDescent="0.2">
      <c r="A69" s="28"/>
      <c r="B69" s="29"/>
      <c r="C69" s="33"/>
      <c r="D69" s="33"/>
      <c r="E69" s="33"/>
      <c r="F69" s="33"/>
      <c r="G69" s="33"/>
      <c r="H69" s="33"/>
    </row>
    <row r="70" spans="1:8" ht="22.5" x14ac:dyDescent="0.2">
      <c r="A70" s="4"/>
      <c r="B70" s="31" t="s">
        <v>13</v>
      </c>
      <c r="C70" s="34">
        <v>0</v>
      </c>
      <c r="D70" s="34">
        <v>0</v>
      </c>
      <c r="E70" s="34">
        <f>C70+D70</f>
        <v>0</v>
      </c>
      <c r="F70" s="34">
        <v>0</v>
      </c>
      <c r="G70" s="34">
        <v>0</v>
      </c>
      <c r="H70" s="34">
        <f>E70-F70</f>
        <v>0</v>
      </c>
    </row>
    <row r="71" spans="1:8" x14ac:dyDescent="0.2">
      <c r="A71" s="4"/>
      <c r="B71" s="31"/>
      <c r="C71" s="34"/>
      <c r="D71" s="34"/>
      <c r="E71" s="34"/>
      <c r="F71" s="34"/>
      <c r="G71" s="34"/>
      <c r="H71" s="34"/>
    </row>
    <row r="72" spans="1:8" x14ac:dyDescent="0.2">
      <c r="A72" s="4"/>
      <c r="B72" s="31" t="s">
        <v>12</v>
      </c>
      <c r="C72" s="34">
        <v>0</v>
      </c>
      <c r="D72" s="34">
        <v>0</v>
      </c>
      <c r="E72" s="34">
        <f>C72+D72</f>
        <v>0</v>
      </c>
      <c r="F72" s="34">
        <v>0</v>
      </c>
      <c r="G72" s="34">
        <v>0</v>
      </c>
      <c r="H72" s="34">
        <f>E72-F72</f>
        <v>0</v>
      </c>
    </row>
    <row r="73" spans="1:8" x14ac:dyDescent="0.2">
      <c r="A73" s="4"/>
      <c r="B73" s="31"/>
      <c r="C73" s="34"/>
      <c r="D73" s="34"/>
      <c r="E73" s="34"/>
      <c r="F73" s="34"/>
      <c r="G73" s="34"/>
      <c r="H73" s="34"/>
    </row>
    <row r="74" spans="1:8" ht="22.5" x14ac:dyDescent="0.2">
      <c r="A74" s="4"/>
      <c r="B74" s="31" t="s">
        <v>14</v>
      </c>
      <c r="C74" s="34">
        <v>0</v>
      </c>
      <c r="D74" s="34">
        <v>0</v>
      </c>
      <c r="E74" s="34">
        <f>C74+D74</f>
        <v>0</v>
      </c>
      <c r="F74" s="34">
        <v>0</v>
      </c>
      <c r="G74" s="34">
        <v>0</v>
      </c>
      <c r="H74" s="34">
        <f>E74-F74</f>
        <v>0</v>
      </c>
    </row>
    <row r="75" spans="1:8" x14ac:dyDescent="0.2">
      <c r="A75" s="4"/>
      <c r="B75" s="31"/>
      <c r="C75" s="34"/>
      <c r="D75" s="34"/>
      <c r="E75" s="34"/>
      <c r="F75" s="34"/>
      <c r="G75" s="34"/>
      <c r="H75" s="34"/>
    </row>
    <row r="76" spans="1:8" ht="22.5" x14ac:dyDescent="0.2">
      <c r="A76" s="4"/>
      <c r="B76" s="31" t="s">
        <v>26</v>
      </c>
      <c r="C76" s="34">
        <v>0</v>
      </c>
      <c r="D76" s="34">
        <v>0</v>
      </c>
      <c r="E76" s="34">
        <f>C76+D76</f>
        <v>0</v>
      </c>
      <c r="F76" s="34">
        <v>0</v>
      </c>
      <c r="G76" s="34">
        <v>0</v>
      </c>
      <c r="H76" s="34">
        <f>E76-F76</f>
        <v>0</v>
      </c>
    </row>
    <row r="77" spans="1:8" x14ac:dyDescent="0.2">
      <c r="A77" s="4"/>
      <c r="B77" s="31"/>
      <c r="C77" s="34"/>
      <c r="D77" s="34"/>
      <c r="E77" s="34"/>
      <c r="F77" s="34"/>
      <c r="G77" s="34"/>
      <c r="H77" s="34"/>
    </row>
    <row r="78" spans="1:8" ht="22.5" x14ac:dyDescent="0.2">
      <c r="A78" s="4"/>
      <c r="B78" s="31" t="s">
        <v>27</v>
      </c>
      <c r="C78" s="34">
        <v>0</v>
      </c>
      <c r="D78" s="34">
        <v>0</v>
      </c>
      <c r="E78" s="34">
        <f>C78+D78</f>
        <v>0</v>
      </c>
      <c r="F78" s="34">
        <v>0</v>
      </c>
      <c r="G78" s="34">
        <v>0</v>
      </c>
      <c r="H78" s="34">
        <f>E78-F78</f>
        <v>0</v>
      </c>
    </row>
    <row r="79" spans="1:8" x14ac:dyDescent="0.2">
      <c r="A79" s="4"/>
      <c r="B79" s="31"/>
      <c r="C79" s="34"/>
      <c r="D79" s="34"/>
      <c r="E79" s="34"/>
      <c r="F79" s="34"/>
      <c r="G79" s="34"/>
      <c r="H79" s="34"/>
    </row>
    <row r="80" spans="1:8" ht="22.5" x14ac:dyDescent="0.2">
      <c r="A80" s="4"/>
      <c r="B80" s="31" t="s">
        <v>34</v>
      </c>
      <c r="C80" s="34">
        <v>0</v>
      </c>
      <c r="D80" s="34">
        <v>0</v>
      </c>
      <c r="E80" s="34">
        <f>C80+D80</f>
        <v>0</v>
      </c>
      <c r="F80" s="34">
        <v>0</v>
      </c>
      <c r="G80" s="34">
        <v>0</v>
      </c>
      <c r="H80" s="34">
        <f>E80-F80</f>
        <v>0</v>
      </c>
    </row>
    <row r="81" spans="1:8" x14ac:dyDescent="0.2">
      <c r="A81" s="4"/>
      <c r="B81" s="31"/>
      <c r="C81" s="34"/>
      <c r="D81" s="34"/>
      <c r="E81" s="34"/>
      <c r="F81" s="34"/>
      <c r="G81" s="34"/>
      <c r="H81" s="34"/>
    </row>
    <row r="82" spans="1:8" x14ac:dyDescent="0.2">
      <c r="A82" s="4"/>
      <c r="B82" s="31" t="s">
        <v>15</v>
      </c>
      <c r="C82" s="34">
        <v>0</v>
      </c>
      <c r="D82" s="34">
        <v>0</v>
      </c>
      <c r="E82" s="34">
        <f>C82+D82</f>
        <v>0</v>
      </c>
      <c r="F82" s="34">
        <v>0</v>
      </c>
      <c r="G82" s="34">
        <v>0</v>
      </c>
      <c r="H82" s="34">
        <f>E82-F82</f>
        <v>0</v>
      </c>
    </row>
    <row r="83" spans="1:8" x14ac:dyDescent="0.2">
      <c r="A83" s="30"/>
      <c r="B83" s="32"/>
      <c r="C83" s="35"/>
      <c r="D83" s="35"/>
      <c r="E83" s="35"/>
      <c r="F83" s="35"/>
      <c r="G83" s="35"/>
      <c r="H83" s="35"/>
    </row>
    <row r="84" spans="1:8" x14ac:dyDescent="0.2">
      <c r="A84" s="26"/>
      <c r="B84" s="47" t="s">
        <v>53</v>
      </c>
      <c r="C84" s="23">
        <f t="shared" ref="C84:H84" si="5">SUM(C70:C82)</f>
        <v>0</v>
      </c>
      <c r="D84" s="23">
        <f t="shared" si="5"/>
        <v>0</v>
      </c>
      <c r="E84" s="23">
        <f t="shared" si="5"/>
        <v>0</v>
      </c>
      <c r="F84" s="23">
        <f t="shared" si="5"/>
        <v>0</v>
      </c>
      <c r="G84" s="23">
        <f t="shared" si="5"/>
        <v>0</v>
      </c>
      <c r="H84" s="23">
        <f t="shared" si="5"/>
        <v>0</v>
      </c>
    </row>
  </sheetData>
  <sheetProtection formatCells="0" formatColumns="0" formatRows="0" insertRows="0" deleteRows="0" autoFilter="0"/>
  <mergeCells count="12">
    <mergeCell ref="A65:H65"/>
    <mergeCell ref="A66:B68"/>
    <mergeCell ref="C66:G66"/>
    <mergeCell ref="H66:H67"/>
    <mergeCell ref="C53:G53"/>
    <mergeCell ref="H53:H54"/>
    <mergeCell ref="A1:H1"/>
    <mergeCell ref="A3:B5"/>
    <mergeCell ref="A51:H51"/>
    <mergeCell ref="A53:B5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E47" sqref="E4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169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109500861.65999998</v>
      </c>
      <c r="D6" s="15">
        <f t="shared" si="0"/>
        <v>19177752.350000001</v>
      </c>
      <c r="E6" s="15">
        <f t="shared" si="0"/>
        <v>128678614.01000001</v>
      </c>
      <c r="F6" s="15">
        <f t="shared" si="0"/>
        <v>81566520.900000006</v>
      </c>
      <c r="G6" s="15">
        <f t="shared" si="0"/>
        <v>71122673.790000007</v>
      </c>
      <c r="H6" s="15">
        <f t="shared" si="0"/>
        <v>47112093.109999999</v>
      </c>
    </row>
    <row r="7" spans="1:8" x14ac:dyDescent="0.2">
      <c r="A7" s="38"/>
      <c r="B7" s="42" t="s">
        <v>42</v>
      </c>
      <c r="C7" s="15">
        <v>18901575.449999999</v>
      </c>
      <c r="D7" s="15">
        <v>6429155.7199999997</v>
      </c>
      <c r="E7" s="15">
        <f>C7+D7</f>
        <v>25330731.169999998</v>
      </c>
      <c r="F7" s="15">
        <v>18022572.949999999</v>
      </c>
      <c r="G7" s="15">
        <v>15222242.09</v>
      </c>
      <c r="H7" s="15">
        <f>E7-F7</f>
        <v>7308158.2199999988</v>
      </c>
    </row>
    <row r="8" spans="1:8" x14ac:dyDescent="0.2">
      <c r="A8" s="38"/>
      <c r="B8" s="42" t="s">
        <v>17</v>
      </c>
      <c r="C8" s="15">
        <v>800201.02</v>
      </c>
      <c r="D8" s="15">
        <v>576</v>
      </c>
      <c r="E8" s="15">
        <f t="shared" ref="E8:E14" si="1">C8+D8</f>
        <v>800777.02</v>
      </c>
      <c r="F8" s="15">
        <v>515395.79</v>
      </c>
      <c r="G8" s="15">
        <v>509100.71</v>
      </c>
      <c r="H8" s="15">
        <f t="shared" ref="H8:H14" si="2">E8-F8</f>
        <v>285381.23000000004</v>
      </c>
    </row>
    <row r="9" spans="1:8" x14ac:dyDescent="0.2">
      <c r="A9" s="38"/>
      <c r="B9" s="42" t="s">
        <v>43</v>
      </c>
      <c r="C9" s="15">
        <v>17637300.579999998</v>
      </c>
      <c r="D9" s="15">
        <v>-496712.04</v>
      </c>
      <c r="E9" s="15">
        <f t="shared" si="1"/>
        <v>17140588.539999999</v>
      </c>
      <c r="F9" s="15">
        <v>11416222.76</v>
      </c>
      <c r="G9" s="15">
        <v>9733080.4700000007</v>
      </c>
      <c r="H9" s="15">
        <f t="shared" si="2"/>
        <v>5724365.7799999993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9475265.9299999997</v>
      </c>
      <c r="D11" s="15">
        <v>2846342.87</v>
      </c>
      <c r="E11" s="15">
        <f t="shared" si="1"/>
        <v>12321608.800000001</v>
      </c>
      <c r="F11" s="15">
        <v>7218259.0599999996</v>
      </c>
      <c r="G11" s="15">
        <v>4014712.01</v>
      </c>
      <c r="H11" s="15">
        <f t="shared" si="2"/>
        <v>5103349.7400000012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53296193.159999996</v>
      </c>
      <c r="D13" s="15">
        <v>7458273.4900000002</v>
      </c>
      <c r="E13" s="15">
        <f t="shared" si="1"/>
        <v>60754466.649999999</v>
      </c>
      <c r="F13" s="15">
        <v>36032885.359999999</v>
      </c>
      <c r="G13" s="15">
        <v>34207600.969999999</v>
      </c>
      <c r="H13" s="15">
        <f t="shared" si="2"/>
        <v>24721581.289999999</v>
      </c>
    </row>
    <row r="14" spans="1:8" x14ac:dyDescent="0.2">
      <c r="A14" s="38"/>
      <c r="B14" s="42" t="s">
        <v>19</v>
      </c>
      <c r="C14" s="15">
        <v>9390325.5199999996</v>
      </c>
      <c r="D14" s="15">
        <v>2940116.31</v>
      </c>
      <c r="E14" s="15">
        <f t="shared" si="1"/>
        <v>12330441.83</v>
      </c>
      <c r="F14" s="15">
        <v>8361184.9800000004</v>
      </c>
      <c r="G14" s="15">
        <v>7435937.54</v>
      </c>
      <c r="H14" s="15">
        <f t="shared" si="2"/>
        <v>3969256.8499999996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105301052.16999999</v>
      </c>
      <c r="D16" s="15">
        <f t="shared" si="3"/>
        <v>24875020.790000003</v>
      </c>
      <c r="E16" s="15">
        <f t="shared" si="3"/>
        <v>130176072.95999999</v>
      </c>
      <c r="F16" s="15">
        <f t="shared" si="3"/>
        <v>59888285.610000007</v>
      </c>
      <c r="G16" s="15">
        <f t="shared" si="3"/>
        <v>56109681.890000001</v>
      </c>
      <c r="H16" s="15">
        <f t="shared" si="3"/>
        <v>70287787.349999994</v>
      </c>
    </row>
    <row r="17" spans="1:8" x14ac:dyDescent="0.2">
      <c r="A17" s="38"/>
      <c r="B17" s="42" t="s">
        <v>45</v>
      </c>
      <c r="C17" s="15">
        <v>1531579.58</v>
      </c>
      <c r="D17" s="15">
        <v>-98757.07</v>
      </c>
      <c r="E17" s="15">
        <f>C17+D17</f>
        <v>1432822.51</v>
      </c>
      <c r="F17" s="15">
        <v>862293.74</v>
      </c>
      <c r="G17" s="15">
        <v>806884.88</v>
      </c>
      <c r="H17" s="15">
        <f t="shared" ref="H17:H23" si="4">E17-F17</f>
        <v>570528.77</v>
      </c>
    </row>
    <row r="18" spans="1:8" x14ac:dyDescent="0.2">
      <c r="A18" s="38"/>
      <c r="B18" s="42" t="s">
        <v>28</v>
      </c>
      <c r="C18" s="15">
        <v>92401106.579999998</v>
      </c>
      <c r="D18" s="15">
        <v>23863629.710000001</v>
      </c>
      <c r="E18" s="15">
        <f t="shared" ref="E18:E23" si="5">C18+D18</f>
        <v>116264736.28999999</v>
      </c>
      <c r="F18" s="15">
        <v>51505921.539999999</v>
      </c>
      <c r="G18" s="15">
        <v>48272587.759999998</v>
      </c>
      <c r="H18" s="15">
        <f t="shared" si="4"/>
        <v>64758814.749999993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6977340.21</v>
      </c>
      <c r="D20" s="15">
        <v>958505.28</v>
      </c>
      <c r="E20" s="15">
        <f t="shared" si="5"/>
        <v>7935845.4900000002</v>
      </c>
      <c r="F20" s="15">
        <v>4981337.18</v>
      </c>
      <c r="G20" s="15">
        <v>4613224.3499999996</v>
      </c>
      <c r="H20" s="15">
        <f t="shared" si="4"/>
        <v>2954508.3100000005</v>
      </c>
    </row>
    <row r="21" spans="1:8" x14ac:dyDescent="0.2">
      <c r="A21" s="38"/>
      <c r="B21" s="42" t="s">
        <v>47</v>
      </c>
      <c r="C21" s="15">
        <v>3885829.92</v>
      </c>
      <c r="D21" s="15">
        <v>139936.29999999999</v>
      </c>
      <c r="E21" s="15">
        <f t="shared" si="5"/>
        <v>4025766.2199999997</v>
      </c>
      <c r="F21" s="15">
        <v>2248614.31</v>
      </c>
      <c r="G21" s="15">
        <v>2138684.2999999998</v>
      </c>
      <c r="H21" s="15">
        <f t="shared" si="4"/>
        <v>1777151.9099999997</v>
      </c>
    </row>
    <row r="22" spans="1:8" x14ac:dyDescent="0.2">
      <c r="A22" s="38"/>
      <c r="B22" s="42" t="s">
        <v>48</v>
      </c>
      <c r="C22" s="15">
        <v>505195.88</v>
      </c>
      <c r="D22" s="15">
        <v>11706.57</v>
      </c>
      <c r="E22" s="15">
        <f t="shared" si="5"/>
        <v>516902.45</v>
      </c>
      <c r="F22" s="15">
        <v>290118.84000000003</v>
      </c>
      <c r="G22" s="15">
        <v>278300.59999999998</v>
      </c>
      <c r="H22" s="15">
        <f t="shared" si="4"/>
        <v>226783.61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3356339.67</v>
      </c>
      <c r="D25" s="15">
        <f t="shared" si="6"/>
        <v>216289.56</v>
      </c>
      <c r="E25" s="15">
        <f t="shared" si="6"/>
        <v>3572629.23</v>
      </c>
      <c r="F25" s="15">
        <f t="shared" si="6"/>
        <v>1909320.51</v>
      </c>
      <c r="G25" s="15">
        <f t="shared" si="6"/>
        <v>1573584.2</v>
      </c>
      <c r="H25" s="15">
        <f t="shared" si="6"/>
        <v>1663308.72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3356339.67</v>
      </c>
      <c r="D33" s="15">
        <v>216289.56</v>
      </c>
      <c r="E33" s="15">
        <f t="shared" si="8"/>
        <v>3572629.23</v>
      </c>
      <c r="F33" s="15">
        <v>1909320.51</v>
      </c>
      <c r="G33" s="15">
        <v>1573584.2</v>
      </c>
      <c r="H33" s="15">
        <f t="shared" si="7"/>
        <v>1663308.72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218158253.49999997</v>
      </c>
      <c r="D42" s="23">
        <f t="shared" si="12"/>
        <v>44269062.700000003</v>
      </c>
      <c r="E42" s="23">
        <f t="shared" si="12"/>
        <v>262427316.19999999</v>
      </c>
      <c r="F42" s="23">
        <f t="shared" si="12"/>
        <v>143364127.02000001</v>
      </c>
      <c r="G42" s="23">
        <f t="shared" si="12"/>
        <v>128805939.88000001</v>
      </c>
      <c r="H42" s="23">
        <f t="shared" si="12"/>
        <v>119063189.17999999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KARY</cp:lastModifiedBy>
  <cp:lastPrinted>2019-11-06T16:49:59Z</cp:lastPrinted>
  <dcterms:created xsi:type="dcterms:W3CDTF">2014-02-10T03:37:14Z</dcterms:created>
  <dcterms:modified xsi:type="dcterms:W3CDTF">2019-11-06T16:50:08Z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