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240" windowHeight="12780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45621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219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<sst xmlns="http://schemas.openxmlformats.org/spreadsheetml/2006/main" count="899" uniqueCount="635">
  <si>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</si>
  <si>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</si>
  <si>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</si>
  <si>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</si>
  <si>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</si>
  <si>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</si>
  <si>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</si>
  <si>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</si>
  <si>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</si>
  <si>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</si>
  <si>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</si>
  <si>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</si>
  <si>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</si>
  <si>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</si>
  <si>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</si>
  <si>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</si>
  <si>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</si>
  <si>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</si>
  <si>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</si>
  <si>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</si>
  <si>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</si>
  <si>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</si>
  <si>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</si>
  <si>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</si>
  <si>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</si>
  <si>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</si>
  <si>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</si>
  <si>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</si>
  <si>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</si>
  <si>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</si>
  <si>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</si>
  <si>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</si>
  <si>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</si>
  <si>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</si>
  <si>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</si>
  <si>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</si>
  <si>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</si>
  <si>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</si>
  <si>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</si>
  <si>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</si>
  <si>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</si>
  <si>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</si>
  <si>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</si>
  <si>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</si>
  <si>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</si>
  <si>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</si>
  <si>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</si>
  <si>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</si>
  <si>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</si>
  <si>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</si>
  <si>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</si>
  <si>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</si>
  <si>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</si>
  <si>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</si>
  <si>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</si>
  <si>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</si>
  <si>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</si>
  <si>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</si>
  <si>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</si>
  <si>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</si>
  <si>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</si>
  <si>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</si>
  <si>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</si>
  <si>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</si>
  <si>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</si>
  <si>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</si>
  <si>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</si>
  <si>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</si>
  <si>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</si>
  <si>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</si>
  <si>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</si>
  <si>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</si>
  <si>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</si>
  <si>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</si>
  <si>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</si>
  <si>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</si>
  <si>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</si>
  <si>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</si>
  <si>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</si>
  <si>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</si>
  <si>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</si>
  <si>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</si>
  <si>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</si>
  <si>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</si>
  <si>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</si>
  <si>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</si>
  <si>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</si>
  <si>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</si>
  <si>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</si>
  <si>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</si>
  <si>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</si>
  <si>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</si>
  <si>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</si>
  <si>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</si>
  <si>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</si>
  <si>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</si>
  <si>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</si>
  <si>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</si>
  <si>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</si>
  <si>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</si>
  <si>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</si>
  <si>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</si>
  <si>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</si>
  <si>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</si>
  <si>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</si>
  <si>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</si>
  <si>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</si>
  <si>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</si>
  <si>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</si>
  <si>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</si>
  <si>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</si>
  <si>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</si>
  <si>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</si>
  <si>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</si>
  <si>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</si>
  <si>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</si>
  <si>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</si>
  <si>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</si>
  <si>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</si>
  <si>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</si>
  <si>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</si>
  <si>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</si>
  <si>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</si>
  <si>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</si>
  <si>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</si>
  <si>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</si>
  <si>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</si>
  <si>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</si>
  <si>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</si>
  <si>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</si>
  <si>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</si>
  <si>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</si>
  <si>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</si>
  <si>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</si>
  <si>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</si>
  <si>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</si>
  <si>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</si>
  <si>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</si>
  <si>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</si>
  <si>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</si>
  <si>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</si>
  <si>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</si>
  <si>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</si>
  <si>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</si>
  <si>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</si>
  <si>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</si>
  <si>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</si>
  <si>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</si>
  <si>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</si>
  <si>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</si>
  <si>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</si>
  <si>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</si>
  <si>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</si>
  <si>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</si>
  <si>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</si>
  <si>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</si>
  <si>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</si>
  <si>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</si>
  <si>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</si>
  <si>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</si>
  <si>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</si>
  <si>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</si>
  <si>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</si>
  <si>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</si>
  <si>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</si>
  <si>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</si>
  <si>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</si>
  <si>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</si>
  <si>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</si>
  <si>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</si>
  <si>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</si>
  <si>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</si>
  <si>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</si>
  <si>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</si>
  <si>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</si>
  <si>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</si>
  <si>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</si>
  <si>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</si>
  <si>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</si>
  <si>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</si>
  <si>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</si>
  <si>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</si>
  <si>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</si>
  <si>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</si>
  <si>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</si>
  <si>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</si>
  <si>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</si>
  <si>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</si>
  <si>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</si>
  <si>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</si>
  <si>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</si>
  <si>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</si>
  <si>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</si>
  <si>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</si>
  <si>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</si>
  <si>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</si>
  <si>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</si>
  <si>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</si>
  <si>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</si>
  <si>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</si>
  <si>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</si>
  <si>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</si>
  <si>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</si>
  <si>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</si>
  <si>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</si>
  <si>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</si>
  <si>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</si>
  <si>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</si>
  <si>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</si>
  <si>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</si>
  <si>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</si>
  <si>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</si>
  <si>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</si>
  <si>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</si>
  <si>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</si>
  <si>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</si>
  <si>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</si>
  <si>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</si>
  <si>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</si>
  <si>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</si>
  <si>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</si>
  <si>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</si>
  <si>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</si>
  <si>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</si>
  <si>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</si>
  <si>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</si>
  <si>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</si>
  <si>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</si>
  <si>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</si>
  <si>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</si>
  <si>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</si>
  <si>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</si>
  <si>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</si>
  <si>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</si>
  <si>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</si>
  <si>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</si>
  <si>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</si>
  <si>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</si>
  <si>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</si>
  <si>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</si>
  <si>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</si>
  <si>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</si>
  <si>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</si>
  <si>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</si>
  <si>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</si>
  <si>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</si>
  <si>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</si>
  <si>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</si>
  <si>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</si>
  <si>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</si>
  <si>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</si>
  <si>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</si>
  <si>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</si>
  <si>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</si>
  <si>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</si>
  <si>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</si>
  <si>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</si>
  <si>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</si>
  <si>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</si>
  <si>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</si>
  <si>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</si>
  <si>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</si>
  <si>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</si>
  <si>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</si>
  <si>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</si>
  <si>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</si>
  <si>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</si>
  <si>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</si>
  <si>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</si>
  <si>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</si>
  <si>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</si>
  <si>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</si>
  <si>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</si>
  <si>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</si>
  <si>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</si>
  <si>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</si>
  <si>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</si>
  <si>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</si>
  <si>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</si>
  <si>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</si>
  <si>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</si>
  <si>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</si>
  <si>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</si>
  <si>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</si>
  <si>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</si>
  <si>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</si>
  <si>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</si>
  <si>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</si>
  <si>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</si>
  <si>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</si>
  <si>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</si>
  <si>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</si>
  <si>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</si>
  <si>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</si>
  <si>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</si>
  <si>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</si>
  <si>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</si>
  <si>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</si>
  <si>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</si>
  <si>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</si>
  <si>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</si>
  <si>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</si>
  <si>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</si>
  <si>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</si>
  <si>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</si>
  <si>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</si>
  <si>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</si>
  <si>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</si>
  <si>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</si>
  <si>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</si>
  <si>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</si>
  <si>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</si>
  <si>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</si>
  <si>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</si>
  <si>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</si>
  <si>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</si>
  <si>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</si>
  <si>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</si>
  <si>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</si>
  <si>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</si>
  <si>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</si>
  <si>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</si>
  <si>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</si>
  <si>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</si>
  <si>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</si>
  <si>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</si>
  <si>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</si>
  <si>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</si>
  <si>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</si>
  <si>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</si>
  <si>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</si>
  <si>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</si>
  <si>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</si>
  <si>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</si>
  <si>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</si>
  <si>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</si>
  <si>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</si>
  <si>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</si>
  <si>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</si>
  <si>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</si>
  <si>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</si>
  <si>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</si>
  <si>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</si>
  <si>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</si>
  <si>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</si>
  <si>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</si>
  <si>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</si>
  <si>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</si>
  <si>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</si>
  <si>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</si>
  <si>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</si>
  <si>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</si>
  <si>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</si>
  <si>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</si>
  <si>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</si>
  <si>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</si>
  <si>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</si>
  <si>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</si>
  <si>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</si>
  <si>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</si>
  <si>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</si>
  <si>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</si>
  <si>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</si>
  <si>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</si>
  <si>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</si>
  <si>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</si>
  <si>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</si>
  <si>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</si>
  <si>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</si>
  <si>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</si>
  <si>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</si>
  <si>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</si>
  <si>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</si>
  <si>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</si>
  <si>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</si>
  <si>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</si>
  <si>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</si>
  <si>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</si>
  <si>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</si>
  <si>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</si>
  <si>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</si>
  <si>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</si>
  <si>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</si>
  <si>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</si>
  <si>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</si>
  <si>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</si>
  <si>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</si>
  <si>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</si>
  <si>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</si>
  <si>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</si>
  <si>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</si>
  <si>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</si>
  <si>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</si>
  <si>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</si>
  <si>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</si>
  <si>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</si>
  <si>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</si>
  <si>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</si>
  <si>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</si>
  <si>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</si>
  <si>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</si>
  <si>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</si>
  <si>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</si>
  <si>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</si>
  <si>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</si>
  <si>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</si>
  <si>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</si>
  <si>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</si>
  <si>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</si>
  <si>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</si>
  <si>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</si>
  <si>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</si>
  <si>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</si>
  <si>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</si>
  <si>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</si>
  <si>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</si>
  <si>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</si>
  <si>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</si>
  <si>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</si>
  <si>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</si>
  <si>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</si>
  <si>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</si>
  <si>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</si>
  <si>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</si>
  <si>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</si>
  <si>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</si>
  <si>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</si>
  <si>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</si>
  <si>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</si>
  <si>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</si>
  <si>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</si>
  <si>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</si>
  <si>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</si>
  <si>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</si>
  <si>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</si>
  <si>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</si>
  <si>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</si>
  <si>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</si>
  <si>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</si>
  <si>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</si>
  <si>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</si>
  <si>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</si>
  <si>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</si>
  <si>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</si>
  <si>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</si>
  <si>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</si>
  <si>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</si>
  <si>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</si>
  <si>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</si>
  <si>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</si>
  <si>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</si>
  <si>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</si>
  <si>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</si>
  <si>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</si>
  <si>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</si>
  <si>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</si>
  <si>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</si>
  <si>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</si>
  <si>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</si>
  <si>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</si>
  <si>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</si>
  <si>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</si>
  <si>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</si>
  <si>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</si>
  <si>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</si>
  <si>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</si>
  <si>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</si>
  <si>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</si>
  <si>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</si>
  <si>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</si>
  <si>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</si>
  <si>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</si>
  <si>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</si>
  <si>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</si>
  <si>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</si>
  <si>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</si>
  <si>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</si>
  <si>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</si>
  <si>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</si>
  <si>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</si>
  <si>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</si>
  <si>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</si>
  <si>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</si>
  <si>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</si>
  <si>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</si>
  <si>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</si>
  <si>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</si>
  <si>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</si>
  <si>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</si>
  <si>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</si>
  <si>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</si>
  <si>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</si>
  <si>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</si>
  <si>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</si>
  <si>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</si>
  <si>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</si>
  <si>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</si>
  <si>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</si>
  <si>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</si>
  <si>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</si>
  <si>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</si>
  <si>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</si>
  <si>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</si>
  <si>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</si>
  <si>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</si>
  <si>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</si>
  <si>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</si>
  <si>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</si>
  <si>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</si>
  <si>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</si>
  <si>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</si>
  <si>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</si>
  <si>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</si>
  <si>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</si>
  <si>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</si>
  <si>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</si>
  <si>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</si>
  <si>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</si>
  <si>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</si>
  <si>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</si>
  <si>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</si>
  <si>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</si>
  <si>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</si>
  <si>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</si>
  <si>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</si>
  <si>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</si>
  <si>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</si>
  <si>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</si>
  <si>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</si>
  <si>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</si>
  <si>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</si>
  <si>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</si>
  <si>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</si>
  <si>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</si>
  <si>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</si>
  <si>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</si>
  <si>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</si>
  <si>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</si>
  <si>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</si>
  <si>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</si>
  <si>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</si>
  <si>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</si>
  <si>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</si>
  <si>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</si>
  <si>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</si>
  <si>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</si>
  <si>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</si>
  <si>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</si>
  <si>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</si>
  <si>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</si>
  <si>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</si>
  <si>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</si>
  <si>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</si>
  <si>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</si>
  <si>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</si>
  <si>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</si>
  <si>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</si>
  <si>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</si>
  <si>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</si>
  <si>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</si>
  <si>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</si>
  <si>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</si>
  <si>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</si>
  <si>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</si>
  <si>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</si>
  <si>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</si>
  <si>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</si>
  <si>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</si>
  <si>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</si>
  <si>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</si>
  <si>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</si>
  <si>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</si>
  <si>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</si>
  <si>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</si>
  <si>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</si>
  <si>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</si>
  <si>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</si>
  <si>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</si>
  <si>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</si>
  <si>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</si>
  <si>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</si>
  <si>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</si>
  <si>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</si>
  <si>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</si>
  <si>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</si>
  <si>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</si>
  <si>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</si>
  <si>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</si>
  <si>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</si>
  <si>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</si>
  <si>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</si>
  <si>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</si>
  <si>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</si>
  <si>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</si>
  <si>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</si>
  <si>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</si>
  <si>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</si>
  <si>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</si>
  <si>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</si>
  <si>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</si>
  <si>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</si>
  <si>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</si>
  <si>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</si>
  <si>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</si>
  <si>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</si>
  <si>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</si>
  <si>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</si>
  <si>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</si>
  <si>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</si>
  <si>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</si>
  <si>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</si>
  <si>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</si>
  <si>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</si>
  <si>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</si>
  <si>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</si>
  <si>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</si>
  <si>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</si>
  <si>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</si>
  <si>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</si>
  <si>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</si>
  <si>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</si>
  <si>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</si>
  <si>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</si>
  <si>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</si>
  <si>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</si>
  <si>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</si>
  <si>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SISTEMA INTEGRAL PARA EL DESARROLLO DE LA FAMILIA DEL MUNICIPIO DE MOROLEON, GTO.</t>
  </si>
  <si>
    <t>CORRESPONDIENTE DEL 1 DE ENERO AL 31 DE DICIEMBRE DEL 2020</t>
  </si>
  <si>
    <t xml:space="preserve">"Bajo protesta de decir verdad declaramos que los Estados Financieros y sus notas, son razonablemente correctos y son </t>
  </si>
  <si>
    <t>responsabilidad del emisor."</t>
  </si>
  <si>
    <t>_________________________________________________</t>
  </si>
  <si>
    <t xml:space="preserve">                                   DIRECTORA</t>
  </si>
  <si>
    <t>CONTADOR</t>
  </si>
  <si>
    <t xml:space="preserve">                           JULIA ORTIZ ORTEGA</t>
  </si>
  <si>
    <t>MA. DEL SOCORRO GPE AVALOS VIEYRA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</si>
</sst>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8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3" fillId="0" borderId="0" xfId="0" applyFont="1" applyAlignment="1" applyProtection="1">
      <alignment horizontal="center"/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3" fillId="0" borderId="17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8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B51" sqref="B51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40" t="s">
        <v>626</v>
      </c>
      <c r="B1" s="140"/>
      <c r="C1" s="19"/>
      <c r="D1" s="16" t="s">
        <v>614</v>
      </c>
      <c r="E1" s="17">
        <v>2020</v>
      </c>
    </row>
    <row r="2" spans="1:5" ht="18.95" customHeight="1" x14ac:dyDescent="0.2">
      <c r="A2" s="141" t="s">
        <v>613</v>
      </c>
      <c r="B2" s="141"/>
      <c r="C2" s="38"/>
      <c r="D2" s="16" t="s">
        <v>615</v>
      </c>
      <c r="E2" s="19" t="s">
        <v>617</v>
      </c>
    </row>
    <row r="3" spans="1:5" ht="18.95" customHeight="1" x14ac:dyDescent="0.2">
      <c r="A3" s="142" t="s">
        <v>627</v>
      </c>
      <c r="B3" s="142"/>
      <c r="C3" s="19"/>
      <c r="D3" s="16" t="s">
        <v>616</v>
      </c>
      <c r="E3" s="17">
        <v>4</v>
      </c>
    </row>
    <row r="4" spans="1:5" ht="15" customHeight="1" x14ac:dyDescent="0.2">
      <c r="A4" s="13" t="s">
        <v>42</v>
      </c>
      <c r="B4" s="14" t="s">
        <v>43</v>
      </c>
    </row>
    <row r="5" spans="1:5" ht="10.15" x14ac:dyDescent="0.2">
      <c r="A5" s="5"/>
      <c r="B5" s="6"/>
    </row>
    <row r="6" spans="1:5" ht="10.15" x14ac:dyDescent="0.2">
      <c r="A6" s="7"/>
      <c r="B6" s="8" t="s">
        <v>46</v>
      </c>
    </row>
    <row r="7" spans="1:5" ht="10.15" x14ac:dyDescent="0.2">
      <c r="A7" s="7"/>
      <c r="B7" s="8"/>
    </row>
    <row r="8" spans="1:5" ht="10.1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ht="10.15" x14ac:dyDescent="0.2">
      <c r="A10" s="47" t="s">
        <v>3</v>
      </c>
      <c r="B10" s="48" t="s">
        <v>4</v>
      </c>
    </row>
    <row r="11" spans="1:5" ht="10.1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ht="10.1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ht="10.15" x14ac:dyDescent="0.2">
      <c r="A15" s="47" t="s">
        <v>9</v>
      </c>
      <c r="B15" s="48" t="s">
        <v>10</v>
      </c>
    </row>
    <row r="16" spans="1:5" ht="10.15" x14ac:dyDescent="0.2">
      <c r="A16" s="47" t="s">
        <v>11</v>
      </c>
      <c r="B16" s="48" t="s">
        <v>12</v>
      </c>
    </row>
    <row r="17" spans="1:2" ht="10.15" x14ac:dyDescent="0.2">
      <c r="A17" s="47" t="s">
        <v>13</v>
      </c>
      <c r="B17" s="48" t="s">
        <v>14</v>
      </c>
    </row>
    <row r="18" spans="1:2" ht="10.15" x14ac:dyDescent="0.2">
      <c r="A18" s="47" t="s">
        <v>15</v>
      </c>
      <c r="B18" s="48" t="s">
        <v>16</v>
      </c>
    </row>
    <row r="19" spans="1:2" ht="10.15" x14ac:dyDescent="0.2">
      <c r="A19" s="47" t="s">
        <v>17</v>
      </c>
      <c r="B19" s="48" t="s">
        <v>598</v>
      </c>
    </row>
    <row r="20" spans="1:2" ht="10.15" x14ac:dyDescent="0.2">
      <c r="A20" s="47" t="s">
        <v>18</v>
      </c>
      <c r="B20" s="48" t="s">
        <v>19</v>
      </c>
    </row>
    <row r="21" spans="1:2" ht="10.15" x14ac:dyDescent="0.2">
      <c r="A21" s="47" t="s">
        <v>20</v>
      </c>
      <c r="B21" s="48" t="s">
        <v>186</v>
      </c>
    </row>
    <row r="22" spans="1:2" ht="10.15" x14ac:dyDescent="0.2">
      <c r="A22" s="47" t="s">
        <v>21</v>
      </c>
      <c r="B22" s="48" t="s">
        <v>22</v>
      </c>
    </row>
    <row r="23" spans="1:2" ht="10.15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ht="10.15" x14ac:dyDescent="0.2">
      <c r="A25" s="104" t="s">
        <v>584</v>
      </c>
      <c r="B25" s="105" t="s">
        <v>344</v>
      </c>
    </row>
    <row r="26" spans="1:2" ht="10.15" x14ac:dyDescent="0.2">
      <c r="A26" s="104" t="s">
        <v>585</v>
      </c>
      <c r="B26" s="105" t="s">
        <v>361</v>
      </c>
    </row>
    <row r="27" spans="1:2" ht="10.15" x14ac:dyDescent="0.2">
      <c r="A27" s="47" t="s">
        <v>23</v>
      </c>
      <c r="B27" s="48" t="s">
        <v>24</v>
      </c>
    </row>
    <row r="28" spans="1:2" ht="10.15" x14ac:dyDescent="0.2">
      <c r="A28" s="47" t="s">
        <v>25</v>
      </c>
      <c r="B28" s="48" t="s">
        <v>26</v>
      </c>
    </row>
    <row r="29" spans="1:2" ht="10.15" x14ac:dyDescent="0.2">
      <c r="A29" s="47" t="s">
        <v>27</v>
      </c>
      <c r="B29" s="48" t="s">
        <v>28</v>
      </c>
    </row>
    <row r="30" spans="1:2" ht="10.15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ht="10.15" x14ac:dyDescent="0.2">
      <c r="A32" s="7"/>
      <c r="B32" s="10"/>
    </row>
    <row r="33" spans="1:5" ht="10.15" x14ac:dyDescent="0.2">
      <c r="A33" s="7"/>
      <c r="B33" s="9"/>
    </row>
    <row r="34" spans="1:5" x14ac:dyDescent="0.2">
      <c r="A34" s="47" t="s">
        <v>49</v>
      </c>
      <c r="B34" s="48" t="s">
        <v>44</v>
      </c>
    </row>
    <row r="35" spans="1:5" x14ac:dyDescent="0.2">
      <c r="A35" s="47" t="s">
        <v>50</v>
      </c>
      <c r="B35" s="48" t="s">
        <v>45</v>
      </c>
    </row>
    <row r="36" spans="1:5" ht="10.15" x14ac:dyDescent="0.2">
      <c r="A36" s="7"/>
      <c r="B36" s="10"/>
    </row>
    <row r="37" spans="1:5" ht="10.15" x14ac:dyDescent="0.2">
      <c r="A37" s="7"/>
      <c r="B37" s="8" t="s">
        <v>47</v>
      </c>
    </row>
    <row r="38" spans="1:5" ht="10.15" x14ac:dyDescent="0.2">
      <c r="A38" s="7" t="s">
        <v>48</v>
      </c>
      <c r="B38" s="48" t="s">
        <v>32</v>
      </c>
    </row>
    <row r="39" spans="1:5" ht="10.15" x14ac:dyDescent="0.2">
      <c r="A39" s="7"/>
      <c r="B39" s="48" t="s">
        <v>33</v>
      </c>
    </row>
    <row r="40" spans="1:5" ht="10.9" thickBot="1" x14ac:dyDescent="0.25">
      <c r="A40" s="11"/>
      <c r="B40" s="12"/>
    </row>
    <row r="41" spans="1:5" x14ac:dyDescent="0.2">
      <c r="A41" s="103" t="s">
        <v>628</v>
      </c>
    </row>
    <row r="42" spans="1:5" x14ac:dyDescent="0.2">
      <c r="A42" s="103" t="s">
        <v>629</v>
      </c>
    </row>
    <row r="45" spans="1:5" x14ac:dyDescent="0.2">
      <c r="A45" s="103" t="s">
        <v>630</v>
      </c>
      <c r="B45" s="103"/>
      <c r="C45" s="143"/>
      <c r="D45" s="143"/>
      <c r="E45" s="143"/>
    </row>
    <row r="46" spans="1:5" x14ac:dyDescent="0.2">
      <c r="A46" s="103" t="s">
        <v>631</v>
      </c>
      <c r="B46" s="103"/>
      <c r="C46" s="144" t="s">
        <v>632</v>
      </c>
      <c r="D46" s="144"/>
      <c r="E46" s="144"/>
    </row>
    <row r="47" spans="1:5" x14ac:dyDescent="0.2">
      <c r="A47" s="103" t="s">
        <v>633</v>
      </c>
      <c r="B47" s="103"/>
      <c r="C47" s="139" t="s">
        <v>634</v>
      </c>
      <c r="D47" s="139"/>
      <c r="E47" s="139"/>
    </row>
    <row r="48" spans="1:5" x14ac:dyDescent="0.2">
      <c r="A48" s="103"/>
      <c r="B48" s="103"/>
      <c r="C48" s="103"/>
      <c r="D48" s="103"/>
      <c r="E48" s="103"/>
    </row>
  </sheetData>
  <sheetProtection formatCells="0" formatColumns="0" formatRows="0" autoFilter="0" pivotTables="0"/>
  <mergeCells count="6">
    <mergeCell ref="C47:E47"/>
    <mergeCell ref="A1:B1"/>
    <mergeCell ref="A2:B2"/>
    <mergeCell ref="A3:B3"/>
    <mergeCell ref="C45:E45"/>
    <mergeCell ref="C46:E46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C17" sqref="C17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8" t="s">
        <v>626</v>
      </c>
      <c r="B1" s="149"/>
      <c r="C1" s="150"/>
    </row>
    <row r="2" spans="1:3" s="39" customFormat="1" ht="18" customHeight="1" x14ac:dyDescent="0.25">
      <c r="A2" s="151" t="s">
        <v>44</v>
      </c>
      <c r="B2" s="152"/>
      <c r="C2" s="153"/>
    </row>
    <row r="3" spans="1:3" s="39" customFormat="1" ht="18" customHeight="1" x14ac:dyDescent="0.3">
      <c r="A3" s="151" t="s">
        <v>627</v>
      </c>
      <c r="B3" s="152"/>
      <c r="C3" s="153"/>
    </row>
    <row r="4" spans="1:3" s="42" customFormat="1" ht="18" customHeight="1" x14ac:dyDescent="0.2">
      <c r="A4" s="154" t="s">
        <v>624</v>
      </c>
      <c r="B4" s="155"/>
      <c r="C4" s="156"/>
    </row>
    <row r="5" spans="1:3" s="40" customFormat="1" x14ac:dyDescent="0.2">
      <c r="A5" s="60" t="s">
        <v>529</v>
      </c>
      <c r="B5" s="60"/>
      <c r="C5" s="61">
        <v>9748743.5899999999</v>
      </c>
    </row>
    <row r="6" spans="1:3" ht="10.15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20229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20229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ht="10.15" x14ac:dyDescent="0.2">
      <c r="A14" s="80"/>
      <c r="B14" s="71"/>
      <c r="C14" s="72"/>
    </row>
    <row r="15" spans="1:3" ht="10.15" x14ac:dyDescent="0.2">
      <c r="A15" s="73" t="s">
        <v>84</v>
      </c>
      <c r="B15" s="63"/>
      <c r="C15" s="65">
        <f>SUM(C16:C18)</f>
        <v>688269.02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688269.02</v>
      </c>
    </row>
    <row r="18" spans="1:3" ht="10.15" x14ac:dyDescent="0.2">
      <c r="A18" s="75">
        <v>3.3</v>
      </c>
      <c r="B18" s="70" t="s">
        <v>539</v>
      </c>
      <c r="C18" s="76">
        <v>0</v>
      </c>
    </row>
    <row r="19" spans="1:3" ht="10.15" x14ac:dyDescent="0.2">
      <c r="A19" s="62"/>
      <c r="B19" s="77"/>
      <c r="C19" s="78"/>
    </row>
    <row r="20" spans="1:3" ht="10.15" x14ac:dyDescent="0.2">
      <c r="A20" s="79" t="s">
        <v>83</v>
      </c>
      <c r="B20" s="79"/>
      <c r="C20" s="61">
        <f>C5+C7-C15</f>
        <v>9080703.5700000003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topLeftCell="A13" workbookViewId="0">
      <selection activeCell="A4" sqref="A4:C4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7" t="s">
        <v>626</v>
      </c>
      <c r="B1" s="158"/>
      <c r="C1" s="159"/>
    </row>
    <row r="2" spans="1:3" s="43" customFormat="1" ht="18.95" customHeight="1" x14ac:dyDescent="0.25">
      <c r="A2" s="160" t="s">
        <v>45</v>
      </c>
      <c r="B2" s="161"/>
      <c r="C2" s="162"/>
    </row>
    <row r="3" spans="1:3" s="43" customFormat="1" ht="18.95" customHeight="1" x14ac:dyDescent="0.25">
      <c r="A3" s="160" t="s">
        <v>627</v>
      </c>
      <c r="B3" s="161"/>
      <c r="C3" s="162"/>
    </row>
    <row r="4" spans="1:3" s="44" customFormat="1" ht="10.15" x14ac:dyDescent="0.2">
      <c r="A4" s="154" t="s">
        <v>624</v>
      </c>
      <c r="B4" s="155"/>
      <c r="C4" s="156"/>
    </row>
    <row r="5" spans="1:3" ht="10.15" x14ac:dyDescent="0.2">
      <c r="A5" s="91" t="s">
        <v>542</v>
      </c>
      <c r="B5" s="60"/>
      <c r="C5" s="84">
        <v>9588924.25</v>
      </c>
    </row>
    <row r="6" spans="1:3" ht="10.15" x14ac:dyDescent="0.2">
      <c r="A6" s="85"/>
      <c r="B6" s="63"/>
      <c r="C6" s="86"/>
    </row>
    <row r="7" spans="1:3" ht="10.15" x14ac:dyDescent="0.2">
      <c r="A7" s="73" t="s">
        <v>543</v>
      </c>
      <c r="B7" s="87"/>
      <c r="C7" s="65">
        <f>SUM(C8:C28)</f>
        <v>557900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0</v>
      </c>
    </row>
    <row r="11" spans="1:3" x14ac:dyDescent="0.2">
      <c r="A11" s="100">
        <v>2.4</v>
      </c>
      <c r="B11" s="83" t="s">
        <v>241</v>
      </c>
      <c r="C11" s="93">
        <v>6700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551200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0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0</v>
      </c>
    </row>
    <row r="20" spans="1:3" x14ac:dyDescent="0.2">
      <c r="A20" s="100" t="s">
        <v>576</v>
      </c>
      <c r="B20" s="83" t="s">
        <v>547</v>
      </c>
      <c r="C20" s="93">
        <v>0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ht="10.15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214391.54</v>
      </c>
    </row>
    <row r="31" spans="1:3" x14ac:dyDescent="0.2">
      <c r="A31" s="100" t="s">
        <v>564</v>
      </c>
      <c r="B31" s="83" t="s">
        <v>442</v>
      </c>
      <c r="C31" s="93">
        <v>214391.54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ht="10.15" x14ac:dyDescent="0.2">
      <c r="A37" s="100" t="s">
        <v>572</v>
      </c>
      <c r="B37" s="92" t="s">
        <v>573</v>
      </c>
      <c r="C37" s="99">
        <v>0</v>
      </c>
    </row>
    <row r="38" spans="1:3" ht="10.15" x14ac:dyDescent="0.2">
      <c r="A38" s="85"/>
      <c r="B38" s="88"/>
      <c r="C38" s="89"/>
    </row>
    <row r="39" spans="1:3" ht="10.15" x14ac:dyDescent="0.2">
      <c r="A39" s="90" t="s">
        <v>85</v>
      </c>
      <c r="B39" s="60"/>
      <c r="C39" s="61">
        <f>C5-C7+C30</f>
        <v>9245415.7899999991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B24" sqref="B24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7" t="s">
        <v>626</v>
      </c>
      <c r="B1" s="163"/>
      <c r="C1" s="163"/>
      <c r="D1" s="163"/>
      <c r="E1" s="163"/>
      <c r="F1" s="163"/>
      <c r="G1" s="29" t="s">
        <v>614</v>
      </c>
      <c r="H1" s="30">
        <v>2020</v>
      </c>
    </row>
    <row r="2" spans="1:10" ht="18.95" customHeight="1" x14ac:dyDescent="0.2">
      <c r="A2" s="147" t="s">
        <v>625</v>
      </c>
      <c r="B2" s="163"/>
      <c r="C2" s="163"/>
      <c r="D2" s="163"/>
      <c r="E2" s="163"/>
      <c r="F2" s="163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4" t="s">
        <v>627</v>
      </c>
      <c r="B3" s="165"/>
      <c r="C3" s="165"/>
      <c r="D3" s="165"/>
      <c r="E3" s="165"/>
      <c r="F3" s="165"/>
      <c r="G3" s="16" t="s">
        <v>620</v>
      </c>
      <c r="H3" s="30">
        <v>4</v>
      </c>
    </row>
    <row r="4" spans="1:10" ht="10.15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ht="10.15" x14ac:dyDescent="0.2">
      <c r="A8" s="45">
        <v>7000</v>
      </c>
      <c r="B8" s="46" t="s">
        <v>126</v>
      </c>
    </row>
    <row r="9" spans="1:10" ht="10.15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ht="10.15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ht="10.15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ht="10.15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ht="10.15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ht="10.15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ht="10.15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ht="10.15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ht="10.15" x14ac:dyDescent="0.2">
      <c r="A35" s="45">
        <v>8000</v>
      </c>
      <c r="B35" s="46" t="s">
        <v>98</v>
      </c>
    </row>
    <row r="36" spans="1:6" ht="10.15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ht="10.15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ht="10.15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ht="10.15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ht="10.15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ht="10.15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ht="10.15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ht="10.15" x14ac:dyDescent="0.2">
      <c r="A3" s="1"/>
    </row>
    <row r="4" spans="1:8" s="129" customFormat="1" ht="10.15" x14ac:dyDescent="0.2">
      <c r="A4" s="128" t="s">
        <v>34</v>
      </c>
    </row>
    <row r="5" spans="1:8" s="129" customFormat="1" ht="39.950000000000003" customHeight="1" x14ac:dyDescent="0.2">
      <c r="A5" s="166" t="s">
        <v>35</v>
      </c>
      <c r="B5" s="166"/>
      <c r="C5" s="166"/>
      <c r="D5" s="166"/>
      <c r="E5" s="166"/>
      <c r="H5" s="130"/>
    </row>
    <row r="6" spans="1:8" s="129" customFormat="1" ht="10.15" x14ac:dyDescent="0.2">
      <c r="A6" s="131"/>
      <c r="B6" s="131"/>
      <c r="C6" s="131"/>
      <c r="D6" s="131"/>
      <c r="H6" s="130"/>
    </row>
    <row r="7" spans="1:8" s="129" customFormat="1" ht="13.15" x14ac:dyDescent="0.25">
      <c r="A7" s="130" t="s">
        <v>36</v>
      </c>
      <c r="B7" s="130"/>
      <c r="C7" s="130"/>
      <c r="D7" s="130"/>
    </row>
    <row r="8" spans="1:8" s="129" customFormat="1" ht="10.15" x14ac:dyDescent="0.2">
      <c r="A8" s="130"/>
      <c r="B8" s="130"/>
      <c r="C8" s="130"/>
      <c r="D8" s="130"/>
    </row>
    <row r="9" spans="1:8" s="129" customFormat="1" ht="10.15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7" t="s">
        <v>37</v>
      </c>
      <c r="C10" s="167"/>
      <c r="D10" s="167"/>
      <c r="E10" s="167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7" t="s">
        <v>39</v>
      </c>
      <c r="C12" s="167"/>
      <c r="D12" s="167"/>
      <c r="E12" s="167"/>
    </row>
    <row r="13" spans="1:8" s="129" customFormat="1" ht="26.1" customHeight="1" x14ac:dyDescent="0.2">
      <c r="A13" s="133" t="s">
        <v>608</v>
      </c>
      <c r="B13" s="167" t="s">
        <v>40</v>
      </c>
      <c r="C13" s="167"/>
      <c r="D13" s="167"/>
      <c r="E13" s="167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ht="10.15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ht="10.15" x14ac:dyDescent="0.2">
      <c r="A25" s="130" t="s">
        <v>527</v>
      </c>
      <c r="B25" s="130"/>
      <c r="C25" s="130"/>
      <c r="D25" s="130"/>
    </row>
    <row r="26" spans="1:4" s="129" customFormat="1" ht="10.15" x14ac:dyDescent="0.2">
      <c r="A26" s="130" t="s">
        <v>528</v>
      </c>
      <c r="B26" s="130"/>
      <c r="C26" s="130"/>
      <c r="D26" s="130"/>
    </row>
    <row r="27" spans="1:4" s="129" customFormat="1" ht="10.15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ht="10.15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106" zoomScaleNormal="106" workbookViewId="0">
      <selection activeCell="G4" sqref="G4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3">
      <c r="A1" s="145" t="s">
        <v>626</v>
      </c>
      <c r="B1" s="146"/>
      <c r="C1" s="146"/>
      <c r="D1" s="146"/>
      <c r="E1" s="146"/>
      <c r="F1" s="146"/>
      <c r="G1" s="16" t="s">
        <v>614</v>
      </c>
      <c r="H1" s="27">
        <v>2020</v>
      </c>
    </row>
    <row r="2" spans="1:8" s="18" customFormat="1" ht="18.95" customHeight="1" x14ac:dyDescent="0.25">
      <c r="A2" s="145" t="s">
        <v>618</v>
      </c>
      <c r="B2" s="146"/>
      <c r="C2" s="146"/>
      <c r="D2" s="146"/>
      <c r="E2" s="146"/>
      <c r="F2" s="146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3">
      <c r="A3" s="145" t="s">
        <v>627</v>
      </c>
      <c r="B3" s="146"/>
      <c r="C3" s="146"/>
      <c r="D3" s="146"/>
      <c r="E3" s="146"/>
      <c r="F3" s="146"/>
      <c r="G3" s="16" t="s">
        <v>620</v>
      </c>
      <c r="H3" s="27">
        <v>4</v>
      </c>
    </row>
    <row r="4" spans="1:8" ht="10.15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ht="10.15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ht="10.15" x14ac:dyDescent="0.2">
      <c r="A8" s="24">
        <v>1114</v>
      </c>
      <c r="B8" s="22" t="s">
        <v>198</v>
      </c>
      <c r="C8" s="26">
        <v>0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ht="10.15" x14ac:dyDescent="0.2">
      <c r="A10" s="24">
        <v>1121</v>
      </c>
      <c r="B10" s="22" t="s">
        <v>200</v>
      </c>
      <c r="C10" s="26">
        <v>0</v>
      </c>
    </row>
    <row r="11" spans="1:8" ht="10.15" x14ac:dyDescent="0.2">
      <c r="A11" s="24">
        <v>1211</v>
      </c>
      <c r="B11" s="22" t="s">
        <v>201</v>
      </c>
      <c r="C11" s="26">
        <v>0</v>
      </c>
    </row>
    <row r="13" spans="1:8" ht="10.15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ht="10.15" x14ac:dyDescent="0.2">
      <c r="A14" s="23" t="s">
        <v>147</v>
      </c>
      <c r="B14" s="23" t="s">
        <v>144</v>
      </c>
      <c r="C14" s="23" t="s">
        <v>145</v>
      </c>
      <c r="D14" s="23">
        <v>2019</v>
      </c>
      <c r="E14" s="23">
        <v>2018</v>
      </c>
      <c r="F14" s="23">
        <v>2017</v>
      </c>
      <c r="G14" s="23">
        <v>2016</v>
      </c>
      <c r="H14" s="23" t="s">
        <v>188</v>
      </c>
    </row>
    <row r="15" spans="1:8" ht="10.15" x14ac:dyDescent="0.2">
      <c r="A15" s="24">
        <v>1122</v>
      </c>
      <c r="B15" s="22" t="s">
        <v>202</v>
      </c>
      <c r="C15" s="26">
        <v>547431.49</v>
      </c>
      <c r="D15" s="26">
        <v>519628.75</v>
      </c>
      <c r="E15" s="26">
        <v>475132.96</v>
      </c>
      <c r="F15" s="26">
        <v>463068.09</v>
      </c>
      <c r="G15" s="26">
        <v>395547.29</v>
      </c>
    </row>
    <row r="16" spans="1:8" ht="10.15" x14ac:dyDescent="0.2">
      <c r="A16" s="24">
        <v>1124</v>
      </c>
      <c r="B16" s="22" t="s">
        <v>203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ht="10.15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ht="10.15" x14ac:dyDescent="0.2">
      <c r="A20" s="24">
        <v>1123</v>
      </c>
      <c r="B20" s="22" t="s">
        <v>209</v>
      </c>
      <c r="C20" s="26">
        <v>49695.59</v>
      </c>
      <c r="D20" s="26">
        <v>49695.59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5000</v>
      </c>
      <c r="D21" s="26">
        <v>5000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ht="10.15" x14ac:dyDescent="0.2">
      <c r="A23" s="24">
        <v>1129</v>
      </c>
      <c r="B23" s="22" t="s">
        <v>588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8" ht="10.15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ht="10.15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ht="10.15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3480939.85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0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3336498.5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144441.35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2151890.62</v>
      </c>
      <c r="D62" s="26">
        <f t="shared" ref="D62:E62" si="0">SUM(D63:D70)</f>
        <v>96533.62</v>
      </c>
      <c r="E62" s="26">
        <f t="shared" si="0"/>
        <v>-1214488.74</v>
      </c>
    </row>
    <row r="63" spans="1:9" x14ac:dyDescent="0.2">
      <c r="A63" s="24">
        <v>1241</v>
      </c>
      <c r="B63" s="22" t="s">
        <v>240</v>
      </c>
      <c r="C63" s="26">
        <v>448526.8</v>
      </c>
      <c r="D63" s="26">
        <v>40180.44</v>
      </c>
      <c r="E63" s="26">
        <v>-194381.36</v>
      </c>
    </row>
    <row r="64" spans="1:9" x14ac:dyDescent="0.2">
      <c r="A64" s="24">
        <v>1242</v>
      </c>
      <c r="B64" s="22" t="s">
        <v>241</v>
      </c>
      <c r="C64" s="26">
        <v>174379.66</v>
      </c>
      <c r="D64" s="26">
        <v>13358.96</v>
      </c>
      <c r="E64" s="26">
        <v>-70269.509999999995</v>
      </c>
    </row>
    <row r="65" spans="1:9" x14ac:dyDescent="0.2">
      <c r="A65" s="24">
        <v>1243</v>
      </c>
      <c r="B65" s="22" t="s">
        <v>242</v>
      </c>
      <c r="C65" s="26">
        <v>114639.35</v>
      </c>
      <c r="D65" s="26">
        <v>11463.91</v>
      </c>
      <c r="E65" s="26">
        <v>-80350.55</v>
      </c>
    </row>
    <row r="66" spans="1:9" x14ac:dyDescent="0.2">
      <c r="A66" s="24">
        <v>1244</v>
      </c>
      <c r="B66" s="22" t="s">
        <v>243</v>
      </c>
      <c r="C66" s="26">
        <v>1374252</v>
      </c>
      <c r="D66" s="26">
        <v>27560</v>
      </c>
      <c r="E66" s="26">
        <v>-850612</v>
      </c>
    </row>
    <row r="67" spans="1:9" x14ac:dyDescent="0.2">
      <c r="A67" s="24">
        <v>1245</v>
      </c>
      <c r="B67" s="22" t="s">
        <v>244</v>
      </c>
      <c r="C67" s="26">
        <v>0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245</v>
      </c>
      <c r="C68" s="26">
        <v>40092.81</v>
      </c>
      <c r="D68" s="26">
        <v>3970.31</v>
      </c>
      <c r="E68" s="26">
        <v>-18875.32</v>
      </c>
    </row>
    <row r="69" spans="1:9" x14ac:dyDescent="0.2">
      <c r="A69" s="24">
        <v>1247</v>
      </c>
      <c r="B69" s="22" t="s">
        <v>246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66413</v>
      </c>
      <c r="D74" s="26">
        <f>SUM(D75:D79)</f>
        <v>6641.3</v>
      </c>
      <c r="E74" s="26">
        <f>SUM(E75:E79)</f>
        <v>0</v>
      </c>
    </row>
    <row r="75" spans="1:9" x14ac:dyDescent="0.2">
      <c r="A75" s="24">
        <v>1251</v>
      </c>
      <c r="B75" s="22" t="s">
        <v>250</v>
      </c>
      <c r="C75" s="26">
        <v>0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66413</v>
      </c>
      <c r="D78" s="26">
        <v>6641.3</v>
      </c>
      <c r="E78" s="26">
        <v>0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76270.73</v>
      </c>
      <c r="D110" s="26">
        <f>SUM(D111:D119)</f>
        <v>76270.73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0</v>
      </c>
      <c r="D111" s="26">
        <f>C111</f>
        <v>0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26336</v>
      </c>
      <c r="D112" s="26">
        <f t="shared" ref="D112:D119" si="1">C112</f>
        <v>26336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49863.67</v>
      </c>
      <c r="D117" s="26">
        <f t="shared" si="1"/>
        <v>49863.67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71.06</v>
      </c>
      <c r="D119" s="26">
        <f t="shared" si="1"/>
        <v>71.06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ht="10.15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ht="10.15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ht="10.15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ht="10.15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ht="10.15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ht="10.15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ht="10.15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ht="10.15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activeCell="C65" sqref="C65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3">
      <c r="A1" s="141" t="s">
        <v>626</v>
      </c>
      <c r="B1" s="141"/>
      <c r="C1" s="141"/>
      <c r="D1" s="16" t="s">
        <v>614</v>
      </c>
      <c r="E1" s="27">
        <v>2020</v>
      </c>
    </row>
    <row r="2" spans="1:5" s="18" customFormat="1" ht="18.95" customHeight="1" x14ac:dyDescent="0.3">
      <c r="A2" s="141" t="s">
        <v>621</v>
      </c>
      <c r="B2" s="141"/>
      <c r="C2" s="141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3">
      <c r="A3" s="141" t="s">
        <v>627</v>
      </c>
      <c r="B3" s="141"/>
      <c r="C3" s="141"/>
      <c r="D3" s="16" t="s">
        <v>620</v>
      </c>
      <c r="E3" s="27">
        <v>4</v>
      </c>
    </row>
    <row r="4" spans="1:5" ht="10.15" x14ac:dyDescent="0.2">
      <c r="A4" s="20" t="s">
        <v>197</v>
      </c>
      <c r="B4" s="21"/>
      <c r="C4" s="21"/>
      <c r="D4" s="21"/>
      <c r="E4" s="21"/>
    </row>
    <row r="6" spans="1:5" ht="10.1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ht="10.15" x14ac:dyDescent="0.2">
      <c r="A8" s="52">
        <v>4100</v>
      </c>
      <c r="B8" s="53" t="s">
        <v>307</v>
      </c>
      <c r="C8" s="57">
        <f>SUM(C9+C19+C25+C28+C34+C37+C46)</f>
        <v>771118.67</v>
      </c>
      <c r="D8" s="102"/>
      <c r="E8" s="51"/>
    </row>
    <row r="9" spans="1:5" ht="10.15" x14ac:dyDescent="0.2">
      <c r="A9" s="52">
        <v>4110</v>
      </c>
      <c r="B9" s="53" t="s">
        <v>308</v>
      </c>
      <c r="C9" s="57">
        <f>SUM(C10:C18)</f>
        <v>0</v>
      </c>
      <c r="D9" s="102"/>
      <c r="E9" s="51"/>
    </row>
    <row r="10" spans="1:5" ht="10.1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ht="10.15" x14ac:dyDescent="0.2">
      <c r="A11" s="52">
        <v>4112</v>
      </c>
      <c r="B11" s="53" t="s">
        <v>310</v>
      </c>
      <c r="C11" s="57">
        <v>0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0</v>
      </c>
      <c r="D12" s="102"/>
      <c r="E12" s="51"/>
    </row>
    <row r="13" spans="1:5" ht="10.1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ht="10.15" x14ac:dyDescent="0.2">
      <c r="A16" s="52">
        <v>4117</v>
      </c>
      <c r="B16" s="53" t="s">
        <v>315</v>
      </c>
      <c r="C16" s="57">
        <v>0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ht="10.1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ht="10.1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ht="10.1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ht="10.1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ht="10.1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ht="10.1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ht="10.1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ht="10.1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ht="10.15" x14ac:dyDescent="0.2">
      <c r="A28" s="52">
        <v>4140</v>
      </c>
      <c r="B28" s="53" t="s">
        <v>324</v>
      </c>
      <c r="C28" s="57">
        <f>SUM(C29:C33)</f>
        <v>0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0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0</v>
      </c>
      <c r="D30" s="102"/>
      <c r="E30" s="51"/>
    </row>
    <row r="31" spans="1:5" ht="10.1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ht="10.1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ht="10.15" x14ac:dyDescent="0.2">
      <c r="A34" s="52">
        <v>4150</v>
      </c>
      <c r="B34" s="53" t="s">
        <v>501</v>
      </c>
      <c r="C34" s="57">
        <f>SUM(C35:C36)</f>
        <v>17003.11</v>
      </c>
      <c r="D34" s="102"/>
      <c r="E34" s="51"/>
    </row>
    <row r="35" spans="1:5" ht="10.15" x14ac:dyDescent="0.2">
      <c r="A35" s="52">
        <v>4151</v>
      </c>
      <c r="B35" s="53" t="s">
        <v>501</v>
      </c>
      <c r="C35" s="57">
        <v>17003.11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ht="10.15" x14ac:dyDescent="0.2">
      <c r="A37" s="52">
        <v>4160</v>
      </c>
      <c r="B37" s="53" t="s">
        <v>503</v>
      </c>
      <c r="C37" s="57">
        <f>SUM(C38:C45)</f>
        <v>0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ht="10.15" x14ac:dyDescent="0.2">
      <c r="A39" s="52">
        <v>4162</v>
      </c>
      <c r="B39" s="53" t="s">
        <v>330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754115.56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754115.56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8269126.9000000004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391064.5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0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0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391064.5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0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7878062.4000000004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7878062.4000000004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20229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20229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20229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9245415.7899999991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8368020.0200000005</v>
      </c>
      <c r="D100" s="59">
        <f>C100/$C$99</f>
        <v>0.90509937141507413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7215647.1100000003</v>
      </c>
      <c r="D101" s="59">
        <f t="shared" ref="D101:D164" si="0">C101/$C$99</f>
        <v>0.7804567446068319</v>
      </c>
      <c r="E101" s="58"/>
    </row>
    <row r="102" spans="1:5" x14ac:dyDescent="0.2">
      <c r="A102" s="56">
        <v>5111</v>
      </c>
      <c r="B102" s="53" t="s">
        <v>364</v>
      </c>
      <c r="C102" s="57">
        <v>4098047.62</v>
      </c>
      <c r="D102" s="59">
        <f t="shared" si="0"/>
        <v>0.44325184643750898</v>
      </c>
      <c r="E102" s="58"/>
    </row>
    <row r="103" spans="1:5" x14ac:dyDescent="0.2">
      <c r="A103" s="56">
        <v>5112</v>
      </c>
      <c r="B103" s="53" t="s">
        <v>365</v>
      </c>
      <c r="C103" s="57">
        <v>0</v>
      </c>
      <c r="D103" s="59">
        <f t="shared" si="0"/>
        <v>0</v>
      </c>
      <c r="E103" s="58"/>
    </row>
    <row r="104" spans="1:5" x14ac:dyDescent="0.2">
      <c r="A104" s="56">
        <v>5113</v>
      </c>
      <c r="B104" s="53" t="s">
        <v>366</v>
      </c>
      <c r="C104" s="57">
        <v>799850.2</v>
      </c>
      <c r="D104" s="59">
        <f t="shared" si="0"/>
        <v>8.6513166975695319E-2</v>
      </c>
      <c r="E104" s="58"/>
    </row>
    <row r="105" spans="1:5" x14ac:dyDescent="0.2">
      <c r="A105" s="56">
        <v>5114</v>
      </c>
      <c r="B105" s="53" t="s">
        <v>367</v>
      </c>
      <c r="C105" s="57">
        <v>0</v>
      </c>
      <c r="D105" s="59">
        <f t="shared" si="0"/>
        <v>0</v>
      </c>
      <c r="E105" s="58"/>
    </row>
    <row r="106" spans="1:5" x14ac:dyDescent="0.2">
      <c r="A106" s="56">
        <v>5115</v>
      </c>
      <c r="B106" s="53" t="s">
        <v>368</v>
      </c>
      <c r="C106" s="57">
        <v>2317749.29</v>
      </c>
      <c r="D106" s="59">
        <f t="shared" si="0"/>
        <v>0.25069173119362759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600251.9</v>
      </c>
      <c r="D108" s="59">
        <f t="shared" si="0"/>
        <v>6.4924273135367569E-2</v>
      </c>
      <c r="E108" s="58"/>
    </row>
    <row r="109" spans="1:5" x14ac:dyDescent="0.2">
      <c r="A109" s="56">
        <v>5121</v>
      </c>
      <c r="B109" s="53" t="s">
        <v>371</v>
      </c>
      <c r="C109" s="57">
        <v>71344.31</v>
      </c>
      <c r="D109" s="59">
        <f t="shared" si="0"/>
        <v>7.7167227110723604E-3</v>
      </c>
      <c r="E109" s="58"/>
    </row>
    <row r="110" spans="1:5" x14ac:dyDescent="0.2">
      <c r="A110" s="56">
        <v>5122</v>
      </c>
      <c r="B110" s="53" t="s">
        <v>372</v>
      </c>
      <c r="C110" s="57">
        <v>360697.49</v>
      </c>
      <c r="D110" s="59">
        <f t="shared" si="0"/>
        <v>3.9013658032571841E-2</v>
      </c>
      <c r="E110" s="58"/>
    </row>
    <row r="111" spans="1:5" x14ac:dyDescent="0.2">
      <c r="A111" s="56">
        <v>5123</v>
      </c>
      <c r="B111" s="53" t="s">
        <v>373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374</v>
      </c>
      <c r="C112" s="57">
        <v>12369.45</v>
      </c>
      <c r="D112" s="59">
        <f t="shared" si="0"/>
        <v>1.3379008885007649E-3</v>
      </c>
      <c r="E112" s="58"/>
    </row>
    <row r="113" spans="1:5" x14ac:dyDescent="0.2">
      <c r="A113" s="56">
        <v>5125</v>
      </c>
      <c r="B113" s="53" t="s">
        <v>375</v>
      </c>
      <c r="C113" s="57">
        <v>15481.9</v>
      </c>
      <c r="D113" s="59">
        <f t="shared" si="0"/>
        <v>1.6745488090157599E-3</v>
      </c>
      <c r="E113" s="58"/>
    </row>
    <row r="114" spans="1:5" x14ac:dyDescent="0.2">
      <c r="A114" s="56">
        <v>5126</v>
      </c>
      <c r="B114" s="53" t="s">
        <v>376</v>
      </c>
      <c r="C114" s="57">
        <v>127370.75</v>
      </c>
      <c r="D114" s="59">
        <f t="shared" si="0"/>
        <v>1.3776638378748351E-2</v>
      </c>
      <c r="E114" s="58"/>
    </row>
    <row r="115" spans="1:5" x14ac:dyDescent="0.2">
      <c r="A115" s="56">
        <v>5127</v>
      </c>
      <c r="B115" s="53" t="s">
        <v>377</v>
      </c>
      <c r="C115" s="57">
        <v>0</v>
      </c>
      <c r="D115" s="59">
        <f t="shared" si="0"/>
        <v>0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12988</v>
      </c>
      <c r="D117" s="59">
        <f t="shared" si="0"/>
        <v>1.4048043154584831E-3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552121.01</v>
      </c>
      <c r="D118" s="59">
        <f t="shared" si="0"/>
        <v>5.9718353672874681E-2</v>
      </c>
      <c r="E118" s="58"/>
    </row>
    <row r="119" spans="1:5" x14ac:dyDescent="0.2">
      <c r="A119" s="56">
        <v>5131</v>
      </c>
      <c r="B119" s="53" t="s">
        <v>381</v>
      </c>
      <c r="C119" s="57">
        <v>96040.35</v>
      </c>
      <c r="D119" s="59">
        <f t="shared" si="0"/>
        <v>1.0387888677097562E-2</v>
      </c>
      <c r="E119" s="58"/>
    </row>
    <row r="120" spans="1:5" x14ac:dyDescent="0.2">
      <c r="A120" s="56">
        <v>5132</v>
      </c>
      <c r="B120" s="53" t="s">
        <v>382</v>
      </c>
      <c r="C120" s="57">
        <v>20450.8</v>
      </c>
      <c r="D120" s="59">
        <f t="shared" si="0"/>
        <v>2.2119935397735099E-3</v>
      </c>
      <c r="E120" s="58"/>
    </row>
    <row r="121" spans="1:5" x14ac:dyDescent="0.2">
      <c r="A121" s="56">
        <v>5133</v>
      </c>
      <c r="B121" s="53" t="s">
        <v>383</v>
      </c>
      <c r="C121" s="57">
        <v>0</v>
      </c>
      <c r="D121" s="59">
        <f t="shared" si="0"/>
        <v>0</v>
      </c>
      <c r="E121" s="58"/>
    </row>
    <row r="122" spans="1:5" x14ac:dyDescent="0.2">
      <c r="A122" s="56">
        <v>5134</v>
      </c>
      <c r="B122" s="53" t="s">
        <v>384</v>
      </c>
      <c r="C122" s="57">
        <v>109140.41</v>
      </c>
      <c r="D122" s="59">
        <f t="shared" si="0"/>
        <v>1.1804813594002787E-2</v>
      </c>
      <c r="E122" s="58"/>
    </row>
    <row r="123" spans="1:5" x14ac:dyDescent="0.2">
      <c r="A123" s="56">
        <v>5135</v>
      </c>
      <c r="B123" s="53" t="s">
        <v>385</v>
      </c>
      <c r="C123" s="57">
        <v>115661.19</v>
      </c>
      <c r="D123" s="59">
        <f t="shared" si="0"/>
        <v>1.2510112322379393E-2</v>
      </c>
      <c r="E123" s="58"/>
    </row>
    <row r="124" spans="1:5" x14ac:dyDescent="0.2">
      <c r="A124" s="56">
        <v>5136</v>
      </c>
      <c r="B124" s="53" t="s">
        <v>386</v>
      </c>
      <c r="C124" s="57">
        <v>1276</v>
      </c>
      <c r="D124" s="59">
        <f t="shared" si="0"/>
        <v>1.3801434451224395E-4</v>
      </c>
      <c r="E124" s="58"/>
    </row>
    <row r="125" spans="1:5" x14ac:dyDescent="0.2">
      <c r="A125" s="56">
        <v>5137</v>
      </c>
      <c r="B125" s="53" t="s">
        <v>387</v>
      </c>
      <c r="C125" s="57">
        <v>12339.05</v>
      </c>
      <c r="D125" s="59">
        <f t="shared" si="0"/>
        <v>1.334612772455959E-3</v>
      </c>
      <c r="E125" s="58"/>
    </row>
    <row r="126" spans="1:5" x14ac:dyDescent="0.2">
      <c r="A126" s="56">
        <v>5138</v>
      </c>
      <c r="B126" s="53" t="s">
        <v>388</v>
      </c>
      <c r="C126" s="57">
        <v>18590.169999999998</v>
      </c>
      <c r="D126" s="59">
        <f t="shared" si="0"/>
        <v>2.010744613574594E-3</v>
      </c>
      <c r="E126" s="58"/>
    </row>
    <row r="127" spans="1:5" x14ac:dyDescent="0.2">
      <c r="A127" s="56">
        <v>5139</v>
      </c>
      <c r="B127" s="53" t="s">
        <v>389</v>
      </c>
      <c r="C127" s="57">
        <v>178623.04</v>
      </c>
      <c r="D127" s="59">
        <f t="shared" si="0"/>
        <v>1.932017380907863E-2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324344.73</v>
      </c>
      <c r="D128" s="59">
        <f t="shared" si="0"/>
        <v>3.5081681275039772E-2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180547.59</v>
      </c>
      <c r="D138" s="59">
        <f t="shared" si="0"/>
        <v>1.9528336431908599E-2</v>
      </c>
      <c r="E138" s="58"/>
    </row>
    <row r="139" spans="1:5" x14ac:dyDescent="0.2">
      <c r="A139" s="56">
        <v>5241</v>
      </c>
      <c r="B139" s="53" t="s">
        <v>399</v>
      </c>
      <c r="C139" s="57">
        <v>110568.44</v>
      </c>
      <c r="D139" s="59">
        <f t="shared" si="0"/>
        <v>1.1959271763590419E-2</v>
      </c>
      <c r="E139" s="58"/>
    </row>
    <row r="140" spans="1:5" x14ac:dyDescent="0.2">
      <c r="A140" s="56">
        <v>5242</v>
      </c>
      <c r="B140" s="53" t="s">
        <v>400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401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402</v>
      </c>
      <c r="C142" s="57">
        <v>69979.149999999994</v>
      </c>
      <c r="D142" s="59">
        <f t="shared" si="0"/>
        <v>7.5690646683181789E-3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143797.14000000001</v>
      </c>
      <c r="D143" s="59">
        <f t="shared" si="0"/>
        <v>1.5553344843131174E-2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143797.14000000001</v>
      </c>
      <c r="D145" s="59">
        <f t="shared" si="0"/>
        <v>1.5553344843131174E-2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338659.5</v>
      </c>
      <c r="D161" s="59">
        <f t="shared" si="0"/>
        <v>3.6629991305128749E-2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338659.5</v>
      </c>
      <c r="D168" s="59">
        <f t="shared" si="1"/>
        <v>3.6629991305128749E-2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338659.5</v>
      </c>
      <c r="D170" s="59">
        <f t="shared" si="1"/>
        <v>3.6629991305128749E-2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214391.53999999998</v>
      </c>
      <c r="D186" s="59">
        <f t="shared" si="1"/>
        <v>2.3188956004757465E-2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214391.53999999998</v>
      </c>
      <c r="D187" s="59">
        <f t="shared" si="1"/>
        <v>2.3188956004757465E-2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111216.62</v>
      </c>
      <c r="D190" s="59">
        <f t="shared" si="1"/>
        <v>1.2029380022074702E-2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96533.62</v>
      </c>
      <c r="D192" s="59">
        <f t="shared" si="1"/>
        <v>1.0441241604775896E-2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6641.3</v>
      </c>
      <c r="D194" s="59">
        <f t="shared" si="1"/>
        <v>7.183343779068698E-4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C220+C221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ht="10.15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ht="10.15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ht="10.15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ht="10.15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0.4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ht="10.15" x14ac:dyDescent="0.2">
      <c r="A15" s="113"/>
    </row>
    <row r="16" spans="1:2" ht="10.15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ht="10.15" x14ac:dyDescent="0.2">
      <c r="A19" s="15"/>
    </row>
    <row r="20" spans="1:2" ht="10.15" x14ac:dyDescent="0.2">
      <c r="A20" s="15"/>
    </row>
    <row r="21" spans="1:2" ht="10.15" x14ac:dyDescent="0.2">
      <c r="A21" s="15"/>
    </row>
    <row r="22" spans="1:2" ht="10.15" x14ac:dyDescent="0.2">
      <c r="A22" s="15"/>
    </row>
    <row r="23" spans="1:2" ht="10.15" x14ac:dyDescent="0.2">
      <c r="A23" s="15"/>
    </row>
    <row r="24" spans="1:2" ht="10.15" x14ac:dyDescent="0.2">
      <c r="A24" s="15"/>
    </row>
    <row r="25" spans="1:2" ht="10.15" x14ac:dyDescent="0.2">
      <c r="A25" s="15"/>
    </row>
    <row r="26" spans="1:2" ht="10.15" x14ac:dyDescent="0.2">
      <c r="A26" s="15"/>
    </row>
    <row r="27" spans="1:2" ht="10.15" x14ac:dyDescent="0.2">
      <c r="A27" s="15"/>
    </row>
    <row r="28" spans="1:2" ht="10.15" x14ac:dyDescent="0.2">
      <c r="A28" s="15"/>
    </row>
    <row r="29" spans="1:2" ht="10.15" x14ac:dyDescent="0.2">
      <c r="A29" s="15"/>
    </row>
    <row r="30" spans="1:2" ht="10.15" x14ac:dyDescent="0.2">
      <c r="A30" s="15"/>
    </row>
    <row r="31" spans="1:2" ht="10.15" x14ac:dyDescent="0.2">
      <c r="A31" s="15"/>
    </row>
    <row r="32" spans="1:2" ht="10.15" x14ac:dyDescent="0.2">
      <c r="A32" s="15"/>
    </row>
    <row r="33" spans="1:1" ht="10.15" x14ac:dyDescent="0.2">
      <c r="A33" s="15"/>
    </row>
    <row r="34" spans="1:1" ht="10.15" x14ac:dyDescent="0.2">
      <c r="A34" s="15"/>
    </row>
    <row r="35" spans="1:1" ht="10.15" x14ac:dyDescent="0.2">
      <c r="A35" s="15"/>
    </row>
    <row r="36" spans="1:1" ht="10.15" x14ac:dyDescent="0.2">
      <c r="A36" s="15"/>
    </row>
    <row r="37" spans="1:1" ht="10.15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C30" sqref="C30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7" t="s">
        <v>626</v>
      </c>
      <c r="B1" s="147"/>
      <c r="C1" s="147"/>
      <c r="D1" s="29" t="s">
        <v>614</v>
      </c>
      <c r="E1" s="30">
        <v>2020</v>
      </c>
    </row>
    <row r="2" spans="1:5" ht="18.95" customHeight="1" x14ac:dyDescent="0.2">
      <c r="A2" s="147" t="s">
        <v>622</v>
      </c>
      <c r="B2" s="147"/>
      <c r="C2" s="147"/>
      <c r="D2" s="16" t="s">
        <v>619</v>
      </c>
      <c r="E2" s="30" t="str">
        <f>ESF!H2</f>
        <v>TRIMESTRAL</v>
      </c>
    </row>
    <row r="3" spans="1:5" ht="18.95" customHeight="1" x14ac:dyDescent="0.2">
      <c r="A3" s="147" t="s">
        <v>627</v>
      </c>
      <c r="B3" s="147"/>
      <c r="C3" s="147"/>
      <c r="D3" s="16" t="s">
        <v>620</v>
      </c>
      <c r="E3" s="30">
        <v>4</v>
      </c>
    </row>
    <row r="5" spans="1:5" ht="10.15" x14ac:dyDescent="0.2">
      <c r="A5" s="32" t="s">
        <v>197</v>
      </c>
      <c r="B5" s="33"/>
      <c r="C5" s="33"/>
      <c r="D5" s="33"/>
      <c r="E5" s="33"/>
    </row>
    <row r="6" spans="1:5" ht="10.15" x14ac:dyDescent="0.2">
      <c r="A6" s="33" t="s">
        <v>175</v>
      </c>
      <c r="B6" s="33"/>
      <c r="C6" s="33"/>
      <c r="D6" s="33"/>
      <c r="E6" s="33"/>
    </row>
    <row r="7" spans="1:5" ht="10.1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ht="10.15" x14ac:dyDescent="0.2">
      <c r="A8" s="35">
        <v>3110</v>
      </c>
      <c r="B8" s="31" t="s">
        <v>337</v>
      </c>
      <c r="C8" s="36">
        <v>0</v>
      </c>
    </row>
    <row r="9" spans="1:5" ht="10.15" x14ac:dyDescent="0.2">
      <c r="A9" s="35">
        <v>3120</v>
      </c>
      <c r="B9" s="31" t="s">
        <v>470</v>
      </c>
      <c r="C9" s="36">
        <v>3336498.58</v>
      </c>
    </row>
    <row r="10" spans="1:5" x14ac:dyDescent="0.2">
      <c r="A10" s="35">
        <v>3130</v>
      </c>
      <c r="B10" s="31" t="s">
        <v>471</v>
      </c>
      <c r="C10" s="36">
        <v>114468.79</v>
      </c>
    </row>
    <row r="12" spans="1:5" ht="10.15" x14ac:dyDescent="0.2">
      <c r="A12" s="33" t="s">
        <v>177</v>
      </c>
      <c r="B12" s="33"/>
      <c r="C12" s="33"/>
      <c r="D12" s="33"/>
      <c r="E12" s="33"/>
    </row>
    <row r="13" spans="1:5" ht="10.1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ht="10.15" x14ac:dyDescent="0.2">
      <c r="A14" s="35">
        <v>3210</v>
      </c>
      <c r="B14" s="31" t="s">
        <v>473</v>
      </c>
      <c r="C14" s="36">
        <v>-184941.22</v>
      </c>
    </row>
    <row r="15" spans="1:5" ht="10.15" x14ac:dyDescent="0.2">
      <c r="A15" s="35">
        <v>3220</v>
      </c>
      <c r="B15" s="31" t="s">
        <v>474</v>
      </c>
      <c r="C15" s="36">
        <v>1754851.55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ht="10.15" x14ac:dyDescent="0.2">
      <c r="A21" s="35">
        <v>3240</v>
      </c>
      <c r="B21" s="31" t="s">
        <v>480</v>
      </c>
      <c r="C21" s="36">
        <f>SUM(C22:C24)</f>
        <v>0</v>
      </c>
    </row>
    <row r="22" spans="1:3" ht="10.15" x14ac:dyDescent="0.2">
      <c r="A22" s="35">
        <v>3241</v>
      </c>
      <c r="B22" s="31" t="s">
        <v>481</v>
      </c>
      <c r="C22" s="36">
        <v>0</v>
      </c>
    </row>
    <row r="23" spans="1:3" ht="10.15" x14ac:dyDescent="0.2">
      <c r="A23" s="35">
        <v>3242</v>
      </c>
      <c r="B23" s="31" t="s">
        <v>482</v>
      </c>
      <c r="C23" s="36">
        <v>0</v>
      </c>
    </row>
    <row r="24" spans="1:3" ht="10.15" x14ac:dyDescent="0.2">
      <c r="A24" s="35">
        <v>3243</v>
      </c>
      <c r="B24" s="31" t="s">
        <v>483</v>
      </c>
      <c r="C24" s="36">
        <v>0</v>
      </c>
    </row>
    <row r="25" spans="1:3" ht="10.15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ht="10.15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D31" sqref="D31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3">
      <c r="A1" s="147" t="s">
        <v>626</v>
      </c>
      <c r="B1" s="147"/>
      <c r="C1" s="147"/>
      <c r="D1" s="29" t="s">
        <v>614</v>
      </c>
      <c r="E1" s="30">
        <v>2020</v>
      </c>
    </row>
    <row r="2" spans="1:5" s="37" customFormat="1" ht="18.95" customHeight="1" x14ac:dyDescent="0.3">
      <c r="A2" s="147" t="s">
        <v>623</v>
      </c>
      <c r="B2" s="147"/>
      <c r="C2" s="147"/>
      <c r="D2" s="16" t="s">
        <v>619</v>
      </c>
      <c r="E2" s="30" t="str">
        <f>ESF!H2</f>
        <v>TRIMESTRAL</v>
      </c>
    </row>
    <row r="3" spans="1:5" s="37" customFormat="1" ht="18.95" customHeight="1" x14ac:dyDescent="0.3">
      <c r="A3" s="147" t="s">
        <v>627</v>
      </c>
      <c r="B3" s="147"/>
      <c r="C3" s="147"/>
      <c r="D3" s="16" t="s">
        <v>620</v>
      </c>
      <c r="E3" s="30">
        <v>4</v>
      </c>
    </row>
    <row r="4" spans="1:5" ht="10.15" x14ac:dyDescent="0.2">
      <c r="A4" s="32" t="s">
        <v>197</v>
      </c>
      <c r="B4" s="33"/>
      <c r="C4" s="33"/>
      <c r="D4" s="33"/>
      <c r="E4" s="33"/>
    </row>
    <row r="6" spans="1:5" ht="10.15" x14ac:dyDescent="0.2">
      <c r="A6" s="33" t="s">
        <v>178</v>
      </c>
      <c r="B6" s="33"/>
      <c r="C6" s="33"/>
      <c r="D6" s="33"/>
      <c r="E6" s="33"/>
    </row>
    <row r="7" spans="1:5" ht="10.1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ht="10.1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0</v>
      </c>
      <c r="D9" s="36">
        <v>0</v>
      </c>
    </row>
    <row r="10" spans="1:5" ht="10.15" x14ac:dyDescent="0.2">
      <c r="A10" s="35">
        <v>1113</v>
      </c>
      <c r="B10" s="31" t="s">
        <v>489</v>
      </c>
      <c r="C10" s="36">
        <v>274746.13</v>
      </c>
      <c r="D10" s="36">
        <v>423019.02</v>
      </c>
    </row>
    <row r="11" spans="1:5" ht="10.15" x14ac:dyDescent="0.2">
      <c r="A11" s="35">
        <v>1114</v>
      </c>
      <c r="B11" s="31" t="s">
        <v>198</v>
      </c>
      <c r="C11" s="36">
        <v>0</v>
      </c>
      <c r="D11" s="36">
        <v>265330.09999999998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ht="10.1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ht="10.15" x14ac:dyDescent="0.2">
      <c r="A15" s="35">
        <v>1110</v>
      </c>
      <c r="B15" s="31" t="s">
        <v>492</v>
      </c>
      <c r="C15" s="36">
        <f>SUM(C8:C14)</f>
        <v>274746.13</v>
      </c>
      <c r="D15" s="36">
        <f>SUM(D8:D14)</f>
        <v>688349.12</v>
      </c>
    </row>
    <row r="18" spans="1:5" ht="10.15" x14ac:dyDescent="0.2">
      <c r="A18" s="33" t="s">
        <v>179</v>
      </c>
      <c r="B18" s="33"/>
      <c r="C18" s="33"/>
      <c r="D18" s="33"/>
      <c r="E18" s="33"/>
    </row>
    <row r="19" spans="1:5" ht="10.1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ht="10.15" x14ac:dyDescent="0.2">
      <c r="A20" s="35">
        <v>1230</v>
      </c>
      <c r="B20" s="31" t="s">
        <v>231</v>
      </c>
      <c r="C20" s="36">
        <f>SUM(C21:C27)</f>
        <v>3480939.85</v>
      </c>
    </row>
    <row r="21" spans="1:5" ht="10.15" x14ac:dyDescent="0.2">
      <c r="A21" s="35">
        <v>1231</v>
      </c>
      <c r="B21" s="31" t="s">
        <v>232</v>
      </c>
      <c r="C21" s="36">
        <v>0</v>
      </c>
    </row>
    <row r="22" spans="1:5" ht="10.15" x14ac:dyDescent="0.2">
      <c r="A22" s="35">
        <v>1232</v>
      </c>
      <c r="B22" s="31" t="s">
        <v>233</v>
      </c>
      <c r="C22" s="36">
        <v>0</v>
      </c>
    </row>
    <row r="23" spans="1:5" ht="10.15" x14ac:dyDescent="0.2">
      <c r="A23" s="35">
        <v>1233</v>
      </c>
      <c r="B23" s="31" t="s">
        <v>234</v>
      </c>
      <c r="C23" s="36">
        <v>3336498.5</v>
      </c>
    </row>
    <row r="24" spans="1:5" ht="10.1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144441.35</v>
      </c>
    </row>
    <row r="26" spans="1:5" ht="10.15" x14ac:dyDescent="0.2">
      <c r="A26" s="35">
        <v>1236</v>
      </c>
      <c r="B26" s="31" t="s">
        <v>237</v>
      </c>
      <c r="C26" s="36">
        <v>0</v>
      </c>
    </row>
    <row r="27" spans="1:5" ht="10.15" x14ac:dyDescent="0.2">
      <c r="A27" s="35">
        <v>1239</v>
      </c>
      <c r="B27" s="31" t="s">
        <v>238</v>
      </c>
      <c r="C27" s="36">
        <v>0</v>
      </c>
    </row>
    <row r="28" spans="1:5" ht="10.15" x14ac:dyDescent="0.2">
      <c r="A28" s="35">
        <v>1240</v>
      </c>
      <c r="B28" s="31" t="s">
        <v>239</v>
      </c>
      <c r="C28" s="36">
        <f>SUM(C29:C36)</f>
        <v>2151890.62</v>
      </c>
    </row>
    <row r="29" spans="1:5" x14ac:dyDescent="0.2">
      <c r="A29" s="35">
        <v>1241</v>
      </c>
      <c r="B29" s="31" t="s">
        <v>240</v>
      </c>
      <c r="C29" s="36">
        <v>448526.8</v>
      </c>
    </row>
    <row r="30" spans="1:5" ht="10.15" x14ac:dyDescent="0.2">
      <c r="A30" s="35">
        <v>1242</v>
      </c>
      <c r="B30" s="31" t="s">
        <v>241</v>
      </c>
      <c r="C30" s="36">
        <v>174379.66</v>
      </c>
    </row>
    <row r="31" spans="1:5" x14ac:dyDescent="0.2">
      <c r="A31" s="35">
        <v>1243</v>
      </c>
      <c r="B31" s="31" t="s">
        <v>242</v>
      </c>
      <c r="C31" s="36">
        <v>114639.35</v>
      </c>
    </row>
    <row r="32" spans="1:5" x14ac:dyDescent="0.2">
      <c r="A32" s="35">
        <v>1244</v>
      </c>
      <c r="B32" s="31" t="s">
        <v>243</v>
      </c>
      <c r="C32" s="36">
        <v>1374252</v>
      </c>
    </row>
    <row r="33" spans="1:5" ht="10.15" x14ac:dyDescent="0.2">
      <c r="A33" s="35">
        <v>1245</v>
      </c>
      <c r="B33" s="31" t="s">
        <v>244</v>
      </c>
      <c r="C33" s="36">
        <v>0</v>
      </c>
    </row>
    <row r="34" spans="1:5" ht="10.15" x14ac:dyDescent="0.2">
      <c r="A34" s="35">
        <v>1246</v>
      </c>
      <c r="B34" s="31" t="s">
        <v>245</v>
      </c>
      <c r="C34" s="36">
        <v>40092.81</v>
      </c>
    </row>
    <row r="35" spans="1:5" ht="10.15" x14ac:dyDescent="0.2">
      <c r="A35" s="35">
        <v>1247</v>
      </c>
      <c r="B35" s="31" t="s">
        <v>246</v>
      </c>
      <c r="C35" s="36">
        <v>0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ht="10.15" x14ac:dyDescent="0.2">
      <c r="A37" s="35">
        <v>1250</v>
      </c>
      <c r="B37" s="31" t="s">
        <v>249</v>
      </c>
      <c r="C37" s="36">
        <f>SUM(C38:C42)</f>
        <v>66413</v>
      </c>
    </row>
    <row r="38" spans="1:5" ht="10.15" x14ac:dyDescent="0.2">
      <c r="A38" s="35">
        <v>1251</v>
      </c>
      <c r="B38" s="31" t="s">
        <v>250</v>
      </c>
      <c r="C38" s="36">
        <v>0</v>
      </c>
    </row>
    <row r="39" spans="1:5" ht="10.15" x14ac:dyDescent="0.2">
      <c r="A39" s="35">
        <v>1252</v>
      </c>
      <c r="B39" s="31" t="s">
        <v>251</v>
      </c>
      <c r="C39" s="36">
        <v>0</v>
      </c>
    </row>
    <row r="40" spans="1:5" ht="10.15" x14ac:dyDescent="0.2">
      <c r="A40" s="35">
        <v>1253</v>
      </c>
      <c r="B40" s="31" t="s">
        <v>252</v>
      </c>
      <c r="C40" s="36">
        <v>0</v>
      </c>
    </row>
    <row r="41" spans="1:5" ht="10.15" x14ac:dyDescent="0.2">
      <c r="A41" s="35">
        <v>1254</v>
      </c>
      <c r="B41" s="31" t="s">
        <v>253</v>
      </c>
      <c r="C41" s="36">
        <v>66413</v>
      </c>
    </row>
    <row r="42" spans="1:5" ht="10.1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214391.53999999998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214391.53999999998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111216.62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96533.62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6641.3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4">
    <dataValidation allowBlank="1" showInputMessage="1" showErrorMessage="1" prompt="Importe final del periodo que corresponde la información financiera trimestral que se presenta." sqref="C7 C19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  <dataValidation allowBlank="1" showInputMessage="1" showErrorMessage="1" prompt="Importe final del periodo que corresponde la información financiera trimestral que se presenta." sqref="D45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ht="10.15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ht="10.15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2019-02-13T21:19:08Z</cp:lastPrinted>
  <dcterms:created xsi:type="dcterms:W3CDTF">2012-12-11T20:36:24Z</dcterms:created>
  <dcterms:modified xsi:type="dcterms:W3CDTF">2021-01-21T16:32:35Z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