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 activeTab="1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1" i="5"/>
  <c r="H20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H22" i="5" s="1"/>
  <c r="E21" i="5"/>
  <c r="E20" i="5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42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7" i="6"/>
  <c r="H66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2" i="6"/>
  <c r="H41" i="6"/>
  <c r="H40" i="6"/>
  <c r="H39" i="6"/>
  <c r="H36" i="6"/>
  <c r="H35" i="6"/>
  <c r="H34" i="6"/>
  <c r="H26" i="6"/>
  <c r="H21" i="6"/>
  <c r="H16" i="6"/>
  <c r="H12" i="6"/>
  <c r="H11" i="6"/>
  <c r="H9" i="6"/>
  <c r="H7" i="6"/>
  <c r="E76" i="6"/>
  <c r="E75" i="6"/>
  <c r="E74" i="6"/>
  <c r="E73" i="6"/>
  <c r="E72" i="6"/>
  <c r="E71" i="6"/>
  <c r="E70" i="6"/>
  <c r="E69" i="6"/>
  <c r="E68" i="6"/>
  <c r="H68" i="6" s="1"/>
  <c r="E67" i="6"/>
  <c r="E66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H46" i="6" s="1"/>
  <c r="E45" i="6"/>
  <c r="H45" i="6" s="1"/>
  <c r="E44" i="6"/>
  <c r="H44" i="6" s="1"/>
  <c r="E42" i="6"/>
  <c r="E41" i="6"/>
  <c r="E40" i="6"/>
  <c r="E39" i="6"/>
  <c r="E38" i="6"/>
  <c r="H38" i="6" s="1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H16" i="5"/>
  <c r="H42" i="5" s="1"/>
  <c r="E16" i="8"/>
  <c r="H6" i="8"/>
  <c r="H16" i="8" s="1"/>
  <c r="E65" i="6"/>
  <c r="H65" i="6" s="1"/>
  <c r="E43" i="6"/>
  <c r="H43" i="6" s="1"/>
  <c r="E33" i="6"/>
  <c r="H33" i="6" s="1"/>
  <c r="E23" i="6"/>
  <c r="H23" i="6" s="1"/>
  <c r="E13" i="6"/>
  <c r="H13" i="6" s="1"/>
  <c r="G77" i="6"/>
  <c r="D77" i="6"/>
  <c r="C77" i="6"/>
  <c r="F77" i="6"/>
  <c r="E5" i="6"/>
  <c r="E25" i="5"/>
  <c r="E16" i="5"/>
  <c r="E42" i="5" s="1"/>
  <c r="E77" i="6" l="1"/>
  <c r="H5" i="6"/>
  <c r="H77" i="6" s="1"/>
</calcChain>
</file>

<file path=xl/sharedStrings.xml><?xml version="1.0" encoding="utf-8"?>
<sst xmlns="http://schemas.openxmlformats.org/spreadsheetml/2006/main" count="219" uniqueCount="146">
  <si>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</si>
  <si>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</si>
  <si>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</si>
  <si>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</si>
  <si>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</si>
  <si>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</si>
  <si>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</si>
  <si>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</si>
  <si>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</si>
  <si>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</si>
  <si>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</si>
  <si>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</si>
  <si>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</si>
  <si>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</si>
  <si>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</si>
  <si>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</si>
  <si>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</si>
  <si>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</si>
  <si>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</si>
  <si>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</si>
  <si>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</si>
  <si>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</si>
  <si>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</si>
  <si>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</si>
  <si>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</si>
  <si>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</si>
  <si>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</si>
  <si>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</si>
  <si>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</si>
  <si>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</si>
  <si>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</si>
  <si>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</si>
  <si>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</si>
  <si>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</si>
  <si>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</si>
  <si>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</si>
  <si>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</si>
  <si>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</si>
  <si>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</si>
  <si>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</si>
  <si>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</si>
  <si>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</si>
  <si>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</si>
  <si>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</si>
  <si>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</si>
  <si>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</si>
  <si>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</si>
  <si>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</si>
  <si>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</si>
  <si>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</si>
  <si>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</si>
  <si>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</si>
  <si>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</si>
  <si>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</si>
  <si>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</si>
  <si>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</si>
  <si>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</si>
  <si>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</si>
  <si>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</si>
  <si>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</si>
  <si>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</si>
  <si>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</si>
  <si>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</si>
  <si>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</si>
  <si>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</si>
  <si>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</si>
  <si>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</si>
  <si>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</si>
  <si>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</si>
  <si>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</si>
  <si>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</si>
  <si>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</si>
  <si>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</si>
  <si>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</si>
  <si>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</si>
  <si>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</si>
  <si>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</si>
  <si>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</si>
  <si>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</si>
  <si>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</si>
  <si>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</si>
  <si>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</si>
  <si>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</si>
  <si>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</si>
  <si>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</si>
  <si>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</si>
  <si>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</si>
  <si>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</si>
  <si>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</si>
  <si>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</si>
  <si>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</si>
  <si>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</si>
  <si>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</si>
  <si>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</si>
  <si>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</si>
  <si>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</si>
  <si>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</si>
  <si>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</si>
  <si>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</si>
  <si>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</si>
  <si>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</si>
  <si>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</si>
  <si>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</si>
  <si>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</si>
  <si>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</si>
  <si>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</si>
  <si>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</si>
  <si>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</si>
  <si>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</si>
  <si>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</si>
  <si>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</si>
  <si>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</si>
  <si>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</si>
  <si>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</si>
  <si>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</si>
  <si>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</si>
  <si>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</si>
  <si>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</si>
  <si>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</si>
  <si>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</si>
  <si>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</si>
  <si>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</si>
  <si>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</si>
  <si>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</si>
  <si>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</si>
  <si>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</si>
  <si>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</si>
  <si>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</si>
  <si>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</si>
  <si>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</si>
  <si>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</si>
  <si>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</si>
  <si>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</si>
  <si>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</si>
  <si>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INTEGRAL PARA EL DESARROLLO DE LA FAMILIA DEL MUNICIPIO DE MOROLEON, GTO.
ESTADO ANALÍTICO DEL EJERCICIO DEL PRESUPUESTO DE EGRESOS
Clasificación por Objeto del Gasto (Capítulo y Concepto)
Del 1 de Enero al AL 31 DE MARZO DEL 2020</t>
  </si>
  <si>
    <t>SISTEMA INTEGRAL PARA EL DESARROLLO DE LA FAMILIA DEL MUNICIPIO DE MOROLEON, GTO.
ESTADO ANALÍTICO DEL EJERCICIO DEL PRESUPUESTO DE EGRESOS
Clasificación Económica (por Tipo de Gasto)
Del 1 de Enero al AL 31 DE MARZO DEL 2020</t>
  </si>
  <si>
    <t>DIF MOROLEÓN</t>
  </si>
  <si>
    <t>SISTEMA INTEGRAL PARA EL DESARROLLO DE LA FAMILIA DEL MUNICIPIO DE MOROLEON, GTO.
ESTADO ANALÍTICO DEL EJERCICIO DEL PRESUPUESTO DE EGRESOS
Clasificación Administrativa
Del 1 de Enero al AL 31 DE MARZO DEL 2020</t>
  </si>
  <si>
    <t>Gobierno (Federal/Estatal/Municipal) de SISTEMA INTEGRAL PARA EL DESARROLLO DE LA FAMILIA DEL MUNICIPIO DE MOROLEON, GTO.
Estado Analítico del Ejercicio del Presupuesto de Egresos
Clasificación Administrativa
Del 1 de Enero al AL 31 DE MARZO DEL 2020</t>
  </si>
  <si>
    <t>Sector Paraestatal del Gobierno (Federal/Estatal/Municipal) de SISTEMA INTEGRAL PARA EL DESARROLLO DE LA FAMILIA DEL MUNICIPIO DE MOROLEON, GTO.
Estado Analítico del Ejercicio del Presupuesto de Egresos
Clasificación Administrativa
Del 1 de Enero al AL 31 DE MARZO DEL 2020</t>
  </si>
  <si>
    <t>SISTEMA INTEGRAL PARA EL DESARROLLO DE LA FAMILIA DEL MUNICIPIO DE MOROLEON, GTO.
ESTADO ANALÍTICO DEL EJERCICIO DEL PRESUPUESTO DE EGRESOS
Clasificación Funcional (Finalidad y Función)
Del 1 de Enero al AL 31 DE MARZO DEL 2020</t>
  </si>
  <si>
    <t>“Bajo protesta de decir verdad declaramos que los Estados Financieros y sus notas, son razonablemente correctos y son responsabilidad del emisor”.</t>
  </si>
  <si>
    <t>DIRECTORA</t>
  </si>
  <si>
    <t>CONTADOR</t>
  </si>
  <si>
    <t>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</si>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</sst>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showGridLines="0" workbookViewId="0">
      <selection activeCell="B82" sqref="B82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134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7281467.9699999997</v>
      </c>
      <c r="D5" s="14">
        <f>SUM(D6:D12)</f>
        <v>17448.14</v>
      </c>
      <c r="E5" s="14">
        <f>C5+D5</f>
        <v>7298916.1099999994</v>
      </c>
      <c r="F5" s="14">
        <f>SUM(F6:F12)</f>
        <v>1605631.81</v>
      </c>
      <c r="G5" s="14">
        <f>SUM(G6:G12)</f>
        <v>1605631.81</v>
      </c>
      <c r="H5" s="14">
        <f>E5-F5</f>
        <v>5693284.2999999989</v>
      </c>
    </row>
    <row r="6" spans="1:8" x14ac:dyDescent="0.2">
      <c r="A6" s="49">
        <v>1100</v>
      </c>
      <c r="B6" s="11" t="s">
        <v>76</v>
      </c>
      <c r="C6" s="15">
        <v>4108767.25</v>
      </c>
      <c r="D6" s="15">
        <v>11256.85</v>
      </c>
      <c r="E6" s="15">
        <f t="shared" ref="E6:E69" si="0">C6+D6</f>
        <v>4120024.1</v>
      </c>
      <c r="F6" s="15">
        <v>1022969.58</v>
      </c>
      <c r="G6" s="15">
        <v>1022969.58</v>
      </c>
      <c r="H6" s="15">
        <f t="shared" ref="H6:H69" si="1">E6-F6</f>
        <v>3097054.52</v>
      </c>
    </row>
    <row r="7" spans="1:8" x14ac:dyDescent="0.2">
      <c r="A7" s="49">
        <v>1200</v>
      </c>
      <c r="B7" s="11" t="s">
        <v>77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78</v>
      </c>
      <c r="C8" s="15">
        <v>803852.09</v>
      </c>
      <c r="D8" s="15">
        <v>0</v>
      </c>
      <c r="E8" s="15">
        <f t="shared" si="0"/>
        <v>803852.09</v>
      </c>
      <c r="F8" s="15">
        <v>2235.83</v>
      </c>
      <c r="G8" s="15">
        <v>2235.83</v>
      </c>
      <c r="H8" s="15">
        <f t="shared" si="1"/>
        <v>801616.26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2368848.63</v>
      </c>
      <c r="D10" s="15">
        <v>6191.29</v>
      </c>
      <c r="E10" s="15">
        <f t="shared" si="0"/>
        <v>2375039.92</v>
      </c>
      <c r="F10" s="15">
        <v>580426.4</v>
      </c>
      <c r="G10" s="15">
        <v>580426.4</v>
      </c>
      <c r="H10" s="15">
        <f t="shared" si="1"/>
        <v>1794613.52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1212208.9300000002</v>
      </c>
      <c r="D13" s="15">
        <f>SUM(D14:D22)</f>
        <v>27471.73</v>
      </c>
      <c r="E13" s="15">
        <f t="shared" si="0"/>
        <v>1239680.6600000001</v>
      </c>
      <c r="F13" s="15">
        <f>SUM(F14:F22)</f>
        <v>163279.27000000002</v>
      </c>
      <c r="G13" s="15">
        <f>SUM(G14:G22)</f>
        <v>163279.27000000002</v>
      </c>
      <c r="H13" s="15">
        <f t="shared" si="1"/>
        <v>1076401.3900000001</v>
      </c>
    </row>
    <row r="14" spans="1:8" x14ac:dyDescent="0.2">
      <c r="A14" s="49">
        <v>2100</v>
      </c>
      <c r="B14" s="11" t="s">
        <v>81</v>
      </c>
      <c r="C14" s="15">
        <v>160000</v>
      </c>
      <c r="D14" s="15">
        <v>0</v>
      </c>
      <c r="E14" s="15">
        <f t="shared" si="0"/>
        <v>160000</v>
      </c>
      <c r="F14" s="15">
        <v>8916.91</v>
      </c>
      <c r="G14" s="15">
        <v>8916.91</v>
      </c>
      <c r="H14" s="15">
        <f t="shared" si="1"/>
        <v>151083.09</v>
      </c>
    </row>
    <row r="15" spans="1:8" x14ac:dyDescent="0.2">
      <c r="A15" s="49">
        <v>2200</v>
      </c>
      <c r="B15" s="11" t="s">
        <v>82</v>
      </c>
      <c r="C15" s="15">
        <v>667886.04</v>
      </c>
      <c r="D15" s="15">
        <v>12471.73</v>
      </c>
      <c r="E15" s="15">
        <f t="shared" si="0"/>
        <v>680357.77</v>
      </c>
      <c r="F15" s="15">
        <v>110848.31</v>
      </c>
      <c r="G15" s="15">
        <v>110848.31</v>
      </c>
      <c r="H15" s="15">
        <f t="shared" si="1"/>
        <v>569509.46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33500</v>
      </c>
      <c r="D17" s="15">
        <v>0</v>
      </c>
      <c r="E17" s="15">
        <f t="shared" si="0"/>
        <v>33500</v>
      </c>
      <c r="F17" s="15">
        <v>743.75</v>
      </c>
      <c r="G17" s="15">
        <v>743.75</v>
      </c>
      <c r="H17" s="15">
        <f t="shared" si="1"/>
        <v>32756.25</v>
      </c>
    </row>
    <row r="18" spans="1:8" x14ac:dyDescent="0.2">
      <c r="A18" s="49">
        <v>2500</v>
      </c>
      <c r="B18" s="11" t="s">
        <v>85</v>
      </c>
      <c r="C18" s="15">
        <v>24000</v>
      </c>
      <c r="D18" s="15">
        <v>0</v>
      </c>
      <c r="E18" s="15">
        <f t="shared" si="0"/>
        <v>24000</v>
      </c>
      <c r="F18" s="15">
        <v>0</v>
      </c>
      <c r="G18" s="15">
        <v>0</v>
      </c>
      <c r="H18" s="15">
        <f t="shared" si="1"/>
        <v>24000</v>
      </c>
    </row>
    <row r="19" spans="1:8" x14ac:dyDescent="0.2">
      <c r="A19" s="49">
        <v>2600</v>
      </c>
      <c r="B19" s="11" t="s">
        <v>86</v>
      </c>
      <c r="C19" s="15">
        <v>280822.89</v>
      </c>
      <c r="D19" s="15">
        <v>15000</v>
      </c>
      <c r="E19" s="15">
        <f t="shared" si="0"/>
        <v>295822.89</v>
      </c>
      <c r="F19" s="15">
        <v>42770.3</v>
      </c>
      <c r="G19" s="15">
        <v>42770.3</v>
      </c>
      <c r="H19" s="15">
        <f t="shared" si="1"/>
        <v>253052.59000000003</v>
      </c>
    </row>
    <row r="20" spans="1:8" x14ac:dyDescent="0.2">
      <c r="A20" s="49">
        <v>2700</v>
      </c>
      <c r="B20" s="11" t="s">
        <v>87</v>
      </c>
      <c r="C20" s="15">
        <v>6000</v>
      </c>
      <c r="D20" s="15">
        <v>0</v>
      </c>
      <c r="E20" s="15">
        <f t="shared" si="0"/>
        <v>6000</v>
      </c>
      <c r="F20" s="15">
        <v>0</v>
      </c>
      <c r="G20" s="15">
        <v>0</v>
      </c>
      <c r="H20" s="15">
        <f t="shared" si="1"/>
        <v>6000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40000</v>
      </c>
      <c r="D22" s="15">
        <v>0</v>
      </c>
      <c r="E22" s="15">
        <f t="shared" si="0"/>
        <v>40000</v>
      </c>
      <c r="F22" s="15">
        <v>0</v>
      </c>
      <c r="G22" s="15">
        <v>0</v>
      </c>
      <c r="H22" s="15">
        <f t="shared" si="1"/>
        <v>40000</v>
      </c>
    </row>
    <row r="23" spans="1:8" x14ac:dyDescent="0.2">
      <c r="A23" s="48" t="s">
        <v>69</v>
      </c>
      <c r="B23" s="7"/>
      <c r="C23" s="15">
        <f>SUM(C24:C32)</f>
        <v>1037296.96</v>
      </c>
      <c r="D23" s="15">
        <f>SUM(D24:D32)</f>
        <v>49839.07</v>
      </c>
      <c r="E23" s="15">
        <f t="shared" si="0"/>
        <v>1087136.03</v>
      </c>
      <c r="F23" s="15">
        <f>SUM(F24:F32)</f>
        <v>207004.08000000002</v>
      </c>
      <c r="G23" s="15">
        <f>SUM(G24:G32)</f>
        <v>207004.08000000002</v>
      </c>
      <c r="H23" s="15">
        <f t="shared" si="1"/>
        <v>880131.95</v>
      </c>
    </row>
    <row r="24" spans="1:8" x14ac:dyDescent="0.2">
      <c r="A24" s="49">
        <v>3100</v>
      </c>
      <c r="B24" s="11" t="s">
        <v>90</v>
      </c>
      <c r="C24" s="15">
        <v>168200</v>
      </c>
      <c r="D24" s="15">
        <v>0</v>
      </c>
      <c r="E24" s="15">
        <f t="shared" si="0"/>
        <v>168200</v>
      </c>
      <c r="F24" s="15">
        <v>22803.15</v>
      </c>
      <c r="G24" s="15">
        <v>22803.15</v>
      </c>
      <c r="H24" s="15">
        <f t="shared" si="1"/>
        <v>145396.85</v>
      </c>
    </row>
    <row r="25" spans="1:8" x14ac:dyDescent="0.2">
      <c r="A25" s="49">
        <v>3200</v>
      </c>
      <c r="B25" s="11" t="s">
        <v>91</v>
      </c>
      <c r="C25" s="15">
        <v>88000</v>
      </c>
      <c r="D25" s="15">
        <v>0</v>
      </c>
      <c r="E25" s="15">
        <f t="shared" si="0"/>
        <v>88000</v>
      </c>
      <c r="F25" s="15">
        <v>15358.4</v>
      </c>
      <c r="G25" s="15">
        <v>15358.4</v>
      </c>
      <c r="H25" s="15">
        <f t="shared" si="1"/>
        <v>72641.600000000006</v>
      </c>
    </row>
    <row r="26" spans="1:8" x14ac:dyDescent="0.2">
      <c r="A26" s="49">
        <v>3300</v>
      </c>
      <c r="B26" s="11" t="s">
        <v>92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93</v>
      </c>
      <c r="C27" s="15">
        <v>102700</v>
      </c>
      <c r="D27" s="15">
        <v>0</v>
      </c>
      <c r="E27" s="15">
        <f t="shared" si="0"/>
        <v>102700</v>
      </c>
      <c r="F27" s="15">
        <v>64203.42</v>
      </c>
      <c r="G27" s="15">
        <v>64203.42</v>
      </c>
      <c r="H27" s="15">
        <f t="shared" si="1"/>
        <v>38496.58</v>
      </c>
    </row>
    <row r="28" spans="1:8" x14ac:dyDescent="0.2">
      <c r="A28" s="49">
        <v>3500</v>
      </c>
      <c r="B28" s="11" t="s">
        <v>94</v>
      </c>
      <c r="C28" s="15">
        <v>128000</v>
      </c>
      <c r="D28" s="15">
        <v>7919.93</v>
      </c>
      <c r="E28" s="15">
        <f t="shared" si="0"/>
        <v>135919.93</v>
      </c>
      <c r="F28" s="15">
        <v>40781.79</v>
      </c>
      <c r="G28" s="15">
        <v>40781.79</v>
      </c>
      <c r="H28" s="15">
        <f t="shared" si="1"/>
        <v>95138.139999999985</v>
      </c>
    </row>
    <row r="29" spans="1:8" x14ac:dyDescent="0.2">
      <c r="A29" s="49">
        <v>3600</v>
      </c>
      <c r="B29" s="11" t="s">
        <v>95</v>
      </c>
      <c r="C29" s="15">
        <v>32700</v>
      </c>
      <c r="D29" s="15">
        <v>0</v>
      </c>
      <c r="E29" s="15">
        <f t="shared" si="0"/>
        <v>32700</v>
      </c>
      <c r="F29" s="15">
        <v>1276</v>
      </c>
      <c r="G29" s="15">
        <v>1276</v>
      </c>
      <c r="H29" s="15">
        <f t="shared" si="1"/>
        <v>31424</v>
      </c>
    </row>
    <row r="30" spans="1:8" x14ac:dyDescent="0.2">
      <c r="A30" s="49">
        <v>3700</v>
      </c>
      <c r="B30" s="11" t="s">
        <v>96</v>
      </c>
      <c r="C30" s="15">
        <v>35000</v>
      </c>
      <c r="D30" s="15">
        <v>16919.14</v>
      </c>
      <c r="E30" s="15">
        <f t="shared" si="0"/>
        <v>51919.14</v>
      </c>
      <c r="F30" s="15">
        <v>4058.19</v>
      </c>
      <c r="G30" s="15">
        <v>4058.19</v>
      </c>
      <c r="H30" s="15">
        <f t="shared" si="1"/>
        <v>47860.95</v>
      </c>
    </row>
    <row r="31" spans="1:8" x14ac:dyDescent="0.2">
      <c r="A31" s="49">
        <v>3800</v>
      </c>
      <c r="B31" s="11" t="s">
        <v>97</v>
      </c>
      <c r="C31" s="15">
        <v>313500</v>
      </c>
      <c r="D31" s="15">
        <v>0</v>
      </c>
      <c r="E31" s="15">
        <f t="shared" si="0"/>
        <v>313500</v>
      </c>
      <c r="F31" s="15">
        <v>11015.12</v>
      </c>
      <c r="G31" s="15">
        <v>11015.12</v>
      </c>
      <c r="H31" s="15">
        <f t="shared" si="1"/>
        <v>302484.88</v>
      </c>
    </row>
    <row r="32" spans="1:8" x14ac:dyDescent="0.2">
      <c r="A32" s="49">
        <v>3900</v>
      </c>
      <c r="B32" s="11" t="s">
        <v>19</v>
      </c>
      <c r="C32" s="15">
        <v>169196.96</v>
      </c>
      <c r="D32" s="15">
        <v>25000</v>
      </c>
      <c r="E32" s="15">
        <f t="shared" si="0"/>
        <v>194196.96</v>
      </c>
      <c r="F32" s="15">
        <v>47508.01</v>
      </c>
      <c r="G32" s="15">
        <v>47508.01</v>
      </c>
      <c r="H32" s="15">
        <f t="shared" si="1"/>
        <v>146688.94999999998</v>
      </c>
    </row>
    <row r="33" spans="1:8" x14ac:dyDescent="0.2">
      <c r="A33" s="48" t="s">
        <v>70</v>
      </c>
      <c r="B33" s="7"/>
      <c r="C33" s="15">
        <f>SUM(C34:C42)</f>
        <v>275971.56</v>
      </c>
      <c r="D33" s="15">
        <f>SUM(D34:D42)</f>
        <v>393.04</v>
      </c>
      <c r="E33" s="15">
        <f t="shared" si="0"/>
        <v>276364.59999999998</v>
      </c>
      <c r="F33" s="15">
        <f>SUM(F34:F42)</f>
        <v>60011.85</v>
      </c>
      <c r="G33" s="15">
        <f>SUM(G34:G42)</f>
        <v>60011.85</v>
      </c>
      <c r="H33" s="15">
        <f t="shared" si="1"/>
        <v>216352.74999999997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132500</v>
      </c>
      <c r="D37" s="15">
        <v>0</v>
      </c>
      <c r="E37" s="15">
        <f t="shared" si="0"/>
        <v>132500</v>
      </c>
      <c r="F37" s="15">
        <v>24106.89</v>
      </c>
      <c r="G37" s="15">
        <v>24106.89</v>
      </c>
      <c r="H37" s="15">
        <f t="shared" si="1"/>
        <v>108393.11</v>
      </c>
    </row>
    <row r="38" spans="1:8" x14ac:dyDescent="0.2">
      <c r="A38" s="49">
        <v>4500</v>
      </c>
      <c r="B38" s="11" t="s">
        <v>41</v>
      </c>
      <c r="C38" s="15">
        <v>143471.56</v>
      </c>
      <c r="D38" s="15">
        <v>393.04</v>
      </c>
      <c r="E38" s="15">
        <f t="shared" si="0"/>
        <v>143864.6</v>
      </c>
      <c r="F38" s="15">
        <v>35904.959999999999</v>
      </c>
      <c r="G38" s="15">
        <v>35904.959999999999</v>
      </c>
      <c r="H38" s="15">
        <f t="shared" si="1"/>
        <v>107959.64000000001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48500</v>
      </c>
      <c r="D43" s="15">
        <f>SUM(D44:D52)</f>
        <v>0</v>
      </c>
      <c r="E43" s="15">
        <f t="shared" si="0"/>
        <v>48500</v>
      </c>
      <c r="F43" s="15">
        <f>SUM(F44:F52)</f>
        <v>0</v>
      </c>
      <c r="G43" s="15">
        <f>SUM(G44:G52)</f>
        <v>0</v>
      </c>
      <c r="H43" s="15">
        <f t="shared" si="1"/>
        <v>48500</v>
      </c>
    </row>
    <row r="44" spans="1:8" x14ac:dyDescent="0.2">
      <c r="A44" s="49">
        <v>5100</v>
      </c>
      <c r="B44" s="11" t="s">
        <v>105</v>
      </c>
      <c r="C44" s="15">
        <v>21000</v>
      </c>
      <c r="D44" s="15">
        <v>0</v>
      </c>
      <c r="E44" s="15">
        <f t="shared" si="0"/>
        <v>21000</v>
      </c>
      <c r="F44" s="15">
        <v>0</v>
      </c>
      <c r="G44" s="15">
        <v>0</v>
      </c>
      <c r="H44" s="15">
        <f t="shared" si="1"/>
        <v>21000</v>
      </c>
    </row>
    <row r="45" spans="1:8" x14ac:dyDescent="0.2">
      <c r="A45" s="49">
        <v>5200</v>
      </c>
      <c r="B45" s="11" t="s">
        <v>106</v>
      </c>
      <c r="C45" s="15">
        <v>4000</v>
      </c>
      <c r="D45" s="15">
        <v>0</v>
      </c>
      <c r="E45" s="15">
        <f t="shared" si="0"/>
        <v>4000</v>
      </c>
      <c r="F45" s="15">
        <v>0</v>
      </c>
      <c r="G45" s="15">
        <v>0</v>
      </c>
      <c r="H45" s="15">
        <f t="shared" si="1"/>
        <v>4000</v>
      </c>
    </row>
    <row r="46" spans="1:8" x14ac:dyDescent="0.2">
      <c r="A46" s="49">
        <v>5300</v>
      </c>
      <c r="B46" s="11" t="s">
        <v>107</v>
      </c>
      <c r="C46" s="15">
        <v>23500</v>
      </c>
      <c r="D46" s="15">
        <v>0</v>
      </c>
      <c r="E46" s="15">
        <f t="shared" si="0"/>
        <v>23500</v>
      </c>
      <c r="F46" s="15">
        <v>0</v>
      </c>
      <c r="G46" s="15">
        <v>0</v>
      </c>
      <c r="H46" s="15">
        <f t="shared" si="1"/>
        <v>23500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788026.97</v>
      </c>
      <c r="D65" s="15">
        <f>SUM(D66:D68)</f>
        <v>586326.6</v>
      </c>
      <c r="E65" s="15">
        <f t="shared" si="0"/>
        <v>1374353.5699999998</v>
      </c>
      <c r="F65" s="15">
        <f>SUM(F66:F68)</f>
        <v>7074</v>
      </c>
      <c r="G65" s="15">
        <f>SUM(G66:G68)</f>
        <v>7074</v>
      </c>
      <c r="H65" s="15">
        <f t="shared" si="1"/>
        <v>1367279.5699999998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788026.97</v>
      </c>
      <c r="D68" s="15">
        <v>586326.6</v>
      </c>
      <c r="E68" s="15">
        <f t="shared" si="0"/>
        <v>1374353.5699999998</v>
      </c>
      <c r="F68" s="15">
        <v>7074</v>
      </c>
      <c r="G68" s="15">
        <v>7074</v>
      </c>
      <c r="H68" s="15">
        <f t="shared" si="1"/>
        <v>1367279.5699999998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10643472.390000001</v>
      </c>
      <c r="D77" s="17">
        <f t="shared" si="4"/>
        <v>681478.58</v>
      </c>
      <c r="E77" s="17">
        <f t="shared" si="4"/>
        <v>11324950.969999999</v>
      </c>
      <c r="F77" s="17">
        <f t="shared" si="4"/>
        <v>2043001.0100000002</v>
      </c>
      <c r="G77" s="17">
        <f t="shared" si="4"/>
        <v>2043001.0100000002</v>
      </c>
      <c r="H77" s="17">
        <f t="shared" si="4"/>
        <v>9281949.959999999</v>
      </c>
    </row>
    <row r="78" spans="1:8" x14ac:dyDescent="0.2">
      <c r="B78" s="66" t="s">
        <v>141</v>
      </c>
      <c r="C78" s="66"/>
      <c r="D78" s="66"/>
      <c r="E78" s="66"/>
      <c r="F78" s="66"/>
      <c r="G78" s="66"/>
    </row>
    <row r="85" spans="2:8" x14ac:dyDescent="0.2">
      <c r="B85" s="32"/>
      <c r="F85" s="32"/>
      <c r="G85" s="32"/>
      <c r="H85" s="32"/>
    </row>
    <row r="86" spans="2:8" x14ac:dyDescent="0.2">
      <c r="B86" s="52" t="s">
        <v>142</v>
      </c>
      <c r="F86" s="53" t="s">
        <v>143</v>
      </c>
      <c r="G86" s="53"/>
      <c r="H86" s="53"/>
    </row>
    <row r="87" spans="2:8" x14ac:dyDescent="0.2">
      <c r="B87" s="52" t="s">
        <v>144</v>
      </c>
      <c r="F87" s="54" t="s">
        <v>145</v>
      </c>
      <c r="G87" s="54"/>
      <c r="H87" s="54"/>
    </row>
  </sheetData>
  <sheetProtection formatCells="0" formatColumns="0" formatRows="0" autoFilter="0"/>
  <mergeCells count="7">
    <mergeCell ref="F86:H86"/>
    <mergeCell ref="F87:H87"/>
    <mergeCell ref="A1:H1"/>
    <mergeCell ref="C2:G2"/>
    <mergeCell ref="H2:H3"/>
    <mergeCell ref="A2:B4"/>
    <mergeCell ref="B78:G78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tabSelected="1" zoomScaleNormal="100" workbookViewId="0">
      <selection activeCell="B21" sqref="B2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135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9663473.8599999994</v>
      </c>
      <c r="D6" s="50">
        <v>94758.94</v>
      </c>
      <c r="E6" s="50">
        <f>C6+D6</f>
        <v>9758232.7999999989</v>
      </c>
      <c r="F6" s="50">
        <v>2000022.05</v>
      </c>
      <c r="G6" s="50">
        <v>2000022.05</v>
      </c>
      <c r="H6" s="50">
        <f>E6-F6</f>
        <v>7758210.7499999991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836526.97</v>
      </c>
      <c r="D8" s="50">
        <v>586326.6</v>
      </c>
      <c r="E8" s="50">
        <f>C8+D8</f>
        <v>1422853.5699999998</v>
      </c>
      <c r="F8" s="50">
        <v>7074</v>
      </c>
      <c r="G8" s="50">
        <v>7074</v>
      </c>
      <c r="H8" s="50">
        <f>E8-F8</f>
        <v>1415779.5699999998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143471.56</v>
      </c>
      <c r="D12" s="50">
        <v>393.04</v>
      </c>
      <c r="E12" s="50">
        <f>C12+D12</f>
        <v>143864.6</v>
      </c>
      <c r="F12" s="50">
        <v>35904.959999999999</v>
      </c>
      <c r="G12" s="50">
        <v>35904.959999999999</v>
      </c>
      <c r="H12" s="50">
        <f>E12-F12</f>
        <v>107959.64000000001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10643472.390000001</v>
      </c>
      <c r="D16" s="17">
        <f>SUM(D6+D8+D10+D12+D14)</f>
        <v>681478.58000000007</v>
      </c>
      <c r="E16" s="17">
        <f>SUM(E6+E8+E10+E12+E14)</f>
        <v>11324950.969999999</v>
      </c>
      <c r="F16" s="17">
        <f t="shared" ref="F16:H16" si="0">SUM(F6+F8+F10+F12+F14)</f>
        <v>2043001.01</v>
      </c>
      <c r="G16" s="17">
        <f t="shared" si="0"/>
        <v>2043001.01</v>
      </c>
      <c r="H16" s="17">
        <f t="shared" si="0"/>
        <v>9281949.959999999</v>
      </c>
    </row>
    <row r="17" spans="2:8" x14ac:dyDescent="0.2">
      <c r="B17" s="66" t="s">
        <v>141</v>
      </c>
      <c r="C17" s="66"/>
      <c r="D17" s="66"/>
      <c r="E17" s="66"/>
      <c r="F17" s="66"/>
      <c r="G17" s="66"/>
    </row>
    <row r="25" spans="2:8" x14ac:dyDescent="0.2">
      <c r="B25" s="32"/>
      <c r="F25" s="32"/>
      <c r="G25" s="32"/>
      <c r="H25" s="32"/>
    </row>
    <row r="26" spans="2:8" x14ac:dyDescent="0.2">
      <c r="B26" s="52" t="s">
        <v>142</v>
      </c>
      <c r="F26" s="53" t="s">
        <v>143</v>
      </c>
      <c r="G26" s="53"/>
      <c r="H26" s="53"/>
    </row>
    <row r="27" spans="2:8" x14ac:dyDescent="0.2">
      <c r="B27" s="52" t="s">
        <v>144</v>
      </c>
      <c r="F27" s="54" t="s">
        <v>145</v>
      </c>
      <c r="G27" s="54"/>
      <c r="H27" s="54"/>
    </row>
  </sheetData>
  <sheetProtection formatCells="0" formatColumns="0" formatRows="0" autoFilter="0"/>
  <mergeCells count="7">
    <mergeCell ref="F26:H26"/>
    <mergeCell ref="F27:H27"/>
    <mergeCell ref="A1:H1"/>
    <mergeCell ref="C2:G2"/>
    <mergeCell ref="H2:H3"/>
    <mergeCell ref="A2:B4"/>
    <mergeCell ref="B17:G1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workbookViewId="0">
      <selection activeCell="B59" sqref="B59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137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0" t="s">
        <v>60</v>
      </c>
      <c r="B3" s="61"/>
      <c r="C3" s="55" t="s">
        <v>66</v>
      </c>
      <c r="D3" s="56"/>
      <c r="E3" s="56"/>
      <c r="F3" s="56"/>
      <c r="G3" s="57"/>
      <c r="H3" s="58" t="s">
        <v>65</v>
      </c>
    </row>
    <row r="4" spans="1:8" ht="24.95" customHeight="1" x14ac:dyDescent="0.2">
      <c r="A4" s="62"/>
      <c r="B4" s="63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10643472.390000001</v>
      </c>
      <c r="D7" s="15">
        <v>681478.58</v>
      </c>
      <c r="E7" s="15">
        <f>C7+D7</f>
        <v>11324950.970000001</v>
      </c>
      <c r="F7" s="15">
        <v>2043001.01</v>
      </c>
      <c r="G7" s="15">
        <v>2043001.01</v>
      </c>
      <c r="H7" s="15">
        <f>E7-F7</f>
        <v>9281949.9600000009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10643472.390000001</v>
      </c>
      <c r="D16" s="23">
        <f t="shared" si="2"/>
        <v>681478.58</v>
      </c>
      <c r="E16" s="23">
        <f t="shared" si="2"/>
        <v>11324950.970000001</v>
      </c>
      <c r="F16" s="23">
        <f t="shared" si="2"/>
        <v>2043001.01</v>
      </c>
      <c r="G16" s="23">
        <f t="shared" si="2"/>
        <v>2043001.01</v>
      </c>
      <c r="H16" s="23">
        <f t="shared" si="2"/>
        <v>9281949.9600000009</v>
      </c>
    </row>
    <row r="19" spans="1:8" ht="45" customHeight="1" x14ac:dyDescent="0.2">
      <c r="A19" s="55" t="s">
        <v>138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60</v>
      </c>
      <c r="B21" s="61"/>
      <c r="C21" s="55" t="s">
        <v>66</v>
      </c>
      <c r="D21" s="56"/>
      <c r="E21" s="56"/>
      <c r="F21" s="56"/>
      <c r="G21" s="57"/>
      <c r="H21" s="58" t="s">
        <v>65</v>
      </c>
    </row>
    <row r="22" spans="1:8" ht="22.5" x14ac:dyDescent="0.2">
      <c r="A22" s="62"/>
      <c r="B22" s="63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9"/>
    </row>
    <row r="23" spans="1:8" x14ac:dyDescent="0.2">
      <c r="A23" s="64"/>
      <c r="B23" s="65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5" t="s">
        <v>139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60</v>
      </c>
      <c r="B34" s="61"/>
      <c r="C34" s="55" t="s">
        <v>66</v>
      </c>
      <c r="D34" s="56"/>
      <c r="E34" s="56"/>
      <c r="F34" s="56"/>
      <c r="G34" s="57"/>
      <c r="H34" s="58" t="s">
        <v>65</v>
      </c>
    </row>
    <row r="35" spans="1:8" ht="22.5" x14ac:dyDescent="0.2">
      <c r="A35" s="62"/>
      <c r="B35" s="63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9"/>
    </row>
    <row r="36" spans="1:8" x14ac:dyDescent="0.2">
      <c r="A36" s="64"/>
      <c r="B36" s="65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3" spans="1:8" x14ac:dyDescent="0.2">
      <c r="B53" s="66" t="s">
        <v>141</v>
      </c>
      <c r="C53" s="66"/>
      <c r="D53" s="66"/>
      <c r="E53" s="66"/>
      <c r="F53" s="66"/>
      <c r="G53" s="66"/>
    </row>
    <row r="63" spans="1:8" x14ac:dyDescent="0.2">
      <c r="B63" s="32"/>
      <c r="F63" s="32"/>
      <c r="G63" s="32"/>
      <c r="H63" s="32"/>
    </row>
    <row r="64" spans="1:8" x14ac:dyDescent="0.2">
      <c r="B64" s="52" t="s">
        <v>142</v>
      </c>
      <c r="F64" s="53" t="s">
        <v>143</v>
      </c>
      <c r="G64" s="53"/>
      <c r="H64" s="53"/>
    </row>
    <row r="65" spans="2:8" x14ac:dyDescent="0.2">
      <c r="B65" s="52" t="s">
        <v>144</v>
      </c>
      <c r="F65" s="54" t="s">
        <v>145</v>
      </c>
      <c r="G65" s="54"/>
      <c r="H65" s="54"/>
    </row>
  </sheetData>
  <sheetProtection formatCells="0" formatColumns="0" formatRows="0" insertRows="0" deleteRows="0" autoFilter="0"/>
  <mergeCells count="15">
    <mergeCell ref="C21:G21"/>
    <mergeCell ref="H21:H22"/>
    <mergeCell ref="A1:H1"/>
    <mergeCell ref="A3:B5"/>
    <mergeCell ref="A19:H19"/>
    <mergeCell ref="A21:B23"/>
    <mergeCell ref="C3:G3"/>
    <mergeCell ref="H3:H4"/>
    <mergeCell ref="B53:G53"/>
    <mergeCell ref="F64:H64"/>
    <mergeCell ref="F65:H65"/>
    <mergeCell ref="A33:H33"/>
    <mergeCell ref="A34:B36"/>
    <mergeCell ref="C34:G34"/>
    <mergeCell ref="H34:H3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opLeftCell="A37" workbookViewId="0">
      <selection activeCell="B48" sqref="B48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140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10643472.390000001</v>
      </c>
      <c r="D16" s="15">
        <f t="shared" si="3"/>
        <v>681478.58</v>
      </c>
      <c r="E16" s="15">
        <f t="shared" si="3"/>
        <v>11324950.970000001</v>
      </c>
      <c r="F16" s="15">
        <f t="shared" si="3"/>
        <v>2043001.01</v>
      </c>
      <c r="G16" s="15">
        <f t="shared" si="3"/>
        <v>2043001.01</v>
      </c>
      <c r="H16" s="15">
        <f t="shared" si="3"/>
        <v>9281949.9600000009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10643472.390000001</v>
      </c>
      <c r="D22" s="15">
        <v>681478.58</v>
      </c>
      <c r="E22" s="15">
        <f t="shared" si="5"/>
        <v>11324950.970000001</v>
      </c>
      <c r="F22" s="15">
        <v>2043001.01</v>
      </c>
      <c r="G22" s="15">
        <v>2043001.01</v>
      </c>
      <c r="H22" s="15">
        <f t="shared" si="4"/>
        <v>9281949.9600000009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10643472.390000001</v>
      </c>
      <c r="D42" s="23">
        <f t="shared" si="12"/>
        <v>681478.58</v>
      </c>
      <c r="E42" s="23">
        <f t="shared" si="12"/>
        <v>11324950.970000001</v>
      </c>
      <c r="F42" s="23">
        <f t="shared" si="12"/>
        <v>2043001.01</v>
      </c>
      <c r="G42" s="23">
        <f t="shared" si="12"/>
        <v>2043001.01</v>
      </c>
      <c r="H42" s="23">
        <f t="shared" si="12"/>
        <v>9281949.9600000009</v>
      </c>
    </row>
    <row r="43" spans="1:8" x14ac:dyDescent="0.2">
      <c r="A43" s="37"/>
      <c r="B43" s="66" t="s">
        <v>141</v>
      </c>
      <c r="C43" s="66"/>
      <c r="D43" s="66"/>
      <c r="E43" s="66"/>
      <c r="F43" s="66"/>
      <c r="G43" s="66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52" spans="2:8" x14ac:dyDescent="0.2">
      <c r="B52" s="32"/>
      <c r="C52" s="1"/>
      <c r="D52" s="1"/>
      <c r="E52" s="1"/>
      <c r="F52" s="32"/>
      <c r="G52" s="32"/>
      <c r="H52" s="32"/>
    </row>
    <row r="53" spans="2:8" x14ac:dyDescent="0.2">
      <c r="B53" s="52" t="s">
        <v>142</v>
      </c>
      <c r="C53" s="1"/>
      <c r="D53" s="1"/>
      <c r="E53" s="1"/>
      <c r="F53" s="53" t="s">
        <v>143</v>
      </c>
      <c r="G53" s="53"/>
      <c r="H53" s="53"/>
    </row>
    <row r="54" spans="2:8" x14ac:dyDescent="0.2">
      <c r="B54" s="52" t="s">
        <v>144</v>
      </c>
      <c r="C54" s="1"/>
      <c r="D54" s="1"/>
      <c r="E54" s="1"/>
      <c r="F54" s="54" t="s">
        <v>145</v>
      </c>
      <c r="G54" s="54"/>
      <c r="H54" s="54"/>
    </row>
  </sheetData>
  <sheetProtection formatCells="0" formatColumns="0" formatRows="0" autoFilter="0"/>
  <mergeCells count="7">
    <mergeCell ref="F53:H53"/>
    <mergeCell ref="F54:H54"/>
    <mergeCell ref="A1:H1"/>
    <mergeCell ref="A2:B4"/>
    <mergeCell ref="C2:G2"/>
    <mergeCell ref="H2:H3"/>
    <mergeCell ref="B43:G4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2018-03-08T21:21:25Z</cp:lastPrinted>
  <dcterms:created xsi:type="dcterms:W3CDTF">2014-02-10T03:37:14Z</dcterms:created>
  <dcterms:modified xsi:type="dcterms:W3CDTF">2020-04-23T15:58:23Z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