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<sst xmlns="http://schemas.openxmlformats.org/spreadsheetml/2006/main" count="219" uniqueCount="146">
  <si>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</si>
  <si>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</si>
  <si>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</si>
  <si>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</si>
  <si>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</si>
  <si>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</si>
  <si>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</si>
  <si>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</si>
  <si>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</si>
  <si>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</si>
  <si>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</si>
  <si>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</si>
  <si>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</si>
  <si>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</si>
  <si>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</si>
  <si>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</si>
  <si>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</si>
  <si>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</si>
  <si>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</si>
  <si>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</si>
  <si>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</si>
  <si>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</si>
  <si>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</si>
  <si>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</si>
  <si>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</si>
  <si>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</si>
  <si>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</si>
  <si>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</si>
  <si>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</si>
  <si>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</si>
  <si>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</si>
  <si>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</si>
  <si>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</si>
  <si>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</si>
  <si>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</si>
  <si>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</si>
  <si>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</si>
  <si>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</si>
  <si>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</si>
  <si>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</si>
  <si>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</si>
  <si>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</si>
  <si>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</si>
  <si>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</si>
  <si>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</si>
  <si>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</si>
  <si>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</si>
  <si>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</si>
  <si>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</si>
  <si>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</si>
  <si>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</si>
  <si>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</si>
  <si>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</si>
  <si>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</si>
  <si>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</si>
  <si>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</si>
  <si>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</si>
  <si>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</si>
  <si>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</si>
  <si>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</si>
  <si>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</si>
  <si>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</si>
  <si>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</si>
  <si>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</si>
  <si>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</si>
  <si>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</si>
  <si>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</si>
  <si>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</si>
  <si>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</si>
  <si>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</si>
  <si>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</si>
  <si>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</si>
  <si>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</si>
  <si>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</si>
  <si>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</si>
  <si>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</si>
  <si>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</si>
  <si>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</si>
  <si>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</si>
  <si>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</si>
  <si>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</si>
  <si>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</si>
  <si>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</si>
  <si>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</si>
  <si>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</si>
  <si>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</si>
  <si>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</si>
  <si>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</si>
  <si>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</si>
  <si>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</si>
  <si>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</si>
  <si>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</si>
  <si>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</si>
  <si>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</si>
  <si>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</si>
  <si>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</si>
  <si>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</si>
  <si>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</si>
  <si>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</si>
  <si>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</si>
  <si>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</si>
  <si>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</si>
  <si>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</si>
  <si>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</si>
  <si>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</si>
  <si>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</si>
  <si>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</si>
  <si>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</si>
  <si>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</si>
  <si>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</si>
  <si>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</si>
  <si>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</si>
  <si>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</si>
  <si>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</si>
  <si>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</si>
  <si>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</si>
  <si>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</si>
  <si>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</si>
  <si>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</si>
  <si>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</si>
  <si>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</si>
  <si>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</si>
  <si>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</si>
  <si>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</si>
  <si>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</si>
  <si>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</si>
  <si>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</si>
  <si>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</si>
  <si>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</si>
  <si>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</si>
  <si>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</si>
  <si>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</si>
  <si>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</si>
  <si>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</si>
  <si>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30 DE SEPTIEMBRE DEL 2020</t>
  </si>
  <si>
    <t>SISTEMA INTEGRAL PARA EL DESARROLLO DE LA FAMILIA DEL MUNICIPIO DE MOROLEON, GTO.
ESTADO ANALÍTICO DEL EJERCICIO DEL PRESUPUESTO DE EGRESOS
Clasificación Económica (por Tipo de Gasto)
Del 1 de Enero al AL 30 DE SEPTIEMBRE DEL 2020</t>
  </si>
  <si>
    <t>DIF MOROLEÓN</t>
  </si>
  <si>
    <t>SISTEMA INTEGRAL PARA EL DESARROLLO DE LA FAMILIA DEL MUNICIPIO DE MOROLEON, GTO.
ESTADO ANALÍTICO DEL EJERCICIO DEL PRESUPUESTO DE EGRESOS
Clasificación Administrativa
Del 1 de Enero al AL 30 DE SEPTIEMBRE DEL 2020</t>
  </si>
  <si>
    <t>Gobierno (Federal/Estatal/Municipal) de SISTEMA INTEGRAL PARA EL DESARROLLO DE LA FAMILIA DEL MUNICIPIO DE MOROLEON, GTO.
Estado Analítico del Ejercicio del Presupuesto de Egresos
Clasificación Administrativa
Del 1 de Enero al AL 30 DE SEPTIEMBRE DEL 2020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</si>
  <si>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30 DE SEPTIEMBRE DEL 2020</t>
  </si>
  <si>
    <t>SISTEMA INTEGRAL PARA EL DESARROLLO DE LA FAMILIA DEL MUNICIPIO DE MOROLEON, GTO.
ESTADO ANALÍTICO DEL EJERCICIO DEL PRESUPUESTO DE EGRESOS
Clasificación Funcional (Finalidad y Función)
Del 1 de Enero al AL 30 DE SEPTIEMBRE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</si>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</sst>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7281467.9699999997</v>
      </c>
      <c r="D5" s="14">
        <f>SUM(D6:D12)</f>
        <v>17448.14</v>
      </c>
      <c r="E5" s="14">
        <f>C5+D5</f>
        <v>7298916.1099999994</v>
      </c>
      <c r="F5" s="14">
        <f>SUM(F6:F12)</f>
        <v>4917195.08</v>
      </c>
      <c r="G5" s="14">
        <f>SUM(G6:G12)</f>
        <v>4917195.08</v>
      </c>
      <c r="H5" s="14">
        <f>E5-F5</f>
        <v>2381721.0299999993</v>
      </c>
    </row>
    <row r="6" spans="1:8" x14ac:dyDescent="0.2">
      <c r="A6" s="49">
        <v>1100</v>
      </c>
      <c r="B6" s="11" t="s">
        <v>76</v>
      </c>
      <c r="C6" s="15">
        <v>4108767.25</v>
      </c>
      <c r="D6" s="15">
        <v>11256.85</v>
      </c>
      <c r="E6" s="15">
        <f t="shared" ref="E6:E69" si="0">C6+D6</f>
        <v>4120024.1</v>
      </c>
      <c r="F6" s="15">
        <v>3073803.85</v>
      </c>
      <c r="G6" s="15">
        <v>3073803.85</v>
      </c>
      <c r="H6" s="15">
        <f t="shared" ref="H6:H69" si="1">E6-F6</f>
        <v>1046220.25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803852.09</v>
      </c>
      <c r="D8" s="15">
        <v>0</v>
      </c>
      <c r="E8" s="15">
        <f t="shared" si="0"/>
        <v>803852.09</v>
      </c>
      <c r="F8" s="15">
        <v>91950.2</v>
      </c>
      <c r="G8" s="15">
        <v>91950.2</v>
      </c>
      <c r="H8" s="15">
        <f t="shared" si="1"/>
        <v>711901.89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2368848.63</v>
      </c>
      <c r="D10" s="15">
        <v>6191.29</v>
      </c>
      <c r="E10" s="15">
        <f t="shared" si="0"/>
        <v>2375039.92</v>
      </c>
      <c r="F10" s="15">
        <v>1751441.03</v>
      </c>
      <c r="G10" s="15">
        <v>1751441.03</v>
      </c>
      <c r="H10" s="15">
        <f t="shared" si="1"/>
        <v>623598.8899999999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1212208.9300000002</v>
      </c>
      <c r="D13" s="15">
        <f>SUM(D14:D22)</f>
        <v>39574.729999999996</v>
      </c>
      <c r="E13" s="15">
        <f t="shared" si="0"/>
        <v>1251783.6600000001</v>
      </c>
      <c r="F13" s="15">
        <f>SUM(F14:F22)</f>
        <v>494881.67000000004</v>
      </c>
      <c r="G13" s="15">
        <f>SUM(G14:G22)</f>
        <v>494881.67000000004</v>
      </c>
      <c r="H13" s="15">
        <f t="shared" si="1"/>
        <v>756901.99000000011</v>
      </c>
    </row>
    <row r="14" spans="1:8" x14ac:dyDescent="0.2">
      <c r="A14" s="49">
        <v>2100</v>
      </c>
      <c r="B14" s="11" t="s">
        <v>81</v>
      </c>
      <c r="C14" s="15">
        <v>160000</v>
      </c>
      <c r="D14" s="15">
        <v>0</v>
      </c>
      <c r="E14" s="15">
        <f t="shared" si="0"/>
        <v>160000</v>
      </c>
      <c r="F14" s="15">
        <v>59719.14</v>
      </c>
      <c r="G14" s="15">
        <v>59719.14</v>
      </c>
      <c r="H14" s="15">
        <f t="shared" si="1"/>
        <v>100280.86</v>
      </c>
    </row>
    <row r="15" spans="1:8" x14ac:dyDescent="0.2">
      <c r="A15" s="49">
        <v>2200</v>
      </c>
      <c r="B15" s="11" t="s">
        <v>82</v>
      </c>
      <c r="C15" s="15">
        <v>667886.04</v>
      </c>
      <c r="D15" s="15">
        <v>12471.73</v>
      </c>
      <c r="E15" s="15">
        <f t="shared" si="0"/>
        <v>680357.77</v>
      </c>
      <c r="F15" s="15">
        <v>313469.67</v>
      </c>
      <c r="G15" s="15">
        <v>313469.67</v>
      </c>
      <c r="H15" s="15">
        <f t="shared" si="1"/>
        <v>366888.10000000003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33500</v>
      </c>
      <c r="D17" s="15">
        <v>5875</v>
      </c>
      <c r="E17" s="15">
        <f t="shared" si="0"/>
        <v>39375</v>
      </c>
      <c r="F17" s="15">
        <v>12168.75</v>
      </c>
      <c r="G17" s="15">
        <v>12168.75</v>
      </c>
      <c r="H17" s="15">
        <f t="shared" si="1"/>
        <v>27206.25</v>
      </c>
    </row>
    <row r="18" spans="1:8" x14ac:dyDescent="0.2">
      <c r="A18" s="49">
        <v>2500</v>
      </c>
      <c r="B18" s="11" t="s">
        <v>85</v>
      </c>
      <c r="C18" s="15">
        <v>24000</v>
      </c>
      <c r="D18" s="15">
        <v>5000</v>
      </c>
      <c r="E18" s="15">
        <f t="shared" si="0"/>
        <v>29000</v>
      </c>
      <c r="F18" s="15">
        <v>12140.46</v>
      </c>
      <c r="G18" s="15">
        <v>12140.46</v>
      </c>
      <c r="H18" s="15">
        <f t="shared" si="1"/>
        <v>16859.54</v>
      </c>
    </row>
    <row r="19" spans="1:8" x14ac:dyDescent="0.2">
      <c r="A19" s="49">
        <v>2600</v>
      </c>
      <c r="B19" s="11" t="s">
        <v>86</v>
      </c>
      <c r="C19" s="15">
        <v>280822.89</v>
      </c>
      <c r="D19" s="15">
        <v>15000</v>
      </c>
      <c r="E19" s="15">
        <f t="shared" si="0"/>
        <v>295822.89</v>
      </c>
      <c r="F19" s="15">
        <v>86947.65</v>
      </c>
      <c r="G19" s="15">
        <v>86947.65</v>
      </c>
      <c r="H19" s="15">
        <f t="shared" si="1"/>
        <v>208875.24000000002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0</v>
      </c>
      <c r="E20" s="15">
        <f t="shared" si="0"/>
        <v>6000</v>
      </c>
      <c r="F20" s="15">
        <v>0</v>
      </c>
      <c r="G20" s="15">
        <v>0</v>
      </c>
      <c r="H20" s="15">
        <f t="shared" si="1"/>
        <v>6000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40000</v>
      </c>
      <c r="D22" s="15">
        <v>1228</v>
      </c>
      <c r="E22" s="15">
        <f t="shared" si="0"/>
        <v>41228</v>
      </c>
      <c r="F22" s="15">
        <v>10436</v>
      </c>
      <c r="G22" s="15">
        <v>10436</v>
      </c>
      <c r="H22" s="15">
        <f t="shared" si="1"/>
        <v>30792</v>
      </c>
    </row>
    <row r="23" spans="1:8" x14ac:dyDescent="0.2">
      <c r="A23" s="48" t="s">
        <v>69</v>
      </c>
      <c r="B23" s="7"/>
      <c r="C23" s="15">
        <f>SUM(C24:C32)</f>
        <v>1037296.96</v>
      </c>
      <c r="D23" s="15">
        <f>SUM(D24:D32)</f>
        <v>30671.02</v>
      </c>
      <c r="E23" s="15">
        <f t="shared" si="0"/>
        <v>1067967.98</v>
      </c>
      <c r="F23" s="15">
        <f>SUM(F24:F32)</f>
        <v>422353.8</v>
      </c>
      <c r="G23" s="15">
        <f>SUM(G24:G32)</f>
        <v>422353.8</v>
      </c>
      <c r="H23" s="15">
        <f t="shared" si="1"/>
        <v>645614.17999999993</v>
      </c>
    </row>
    <row r="24" spans="1:8" x14ac:dyDescent="0.2">
      <c r="A24" s="49">
        <v>3100</v>
      </c>
      <c r="B24" s="11" t="s">
        <v>90</v>
      </c>
      <c r="C24" s="15">
        <v>168200</v>
      </c>
      <c r="D24" s="15">
        <v>1000</v>
      </c>
      <c r="E24" s="15">
        <f t="shared" si="0"/>
        <v>169200</v>
      </c>
      <c r="F24" s="15">
        <v>71010.350000000006</v>
      </c>
      <c r="G24" s="15">
        <v>71010.350000000006</v>
      </c>
      <c r="H24" s="15">
        <f t="shared" si="1"/>
        <v>98189.65</v>
      </c>
    </row>
    <row r="25" spans="1:8" x14ac:dyDescent="0.2">
      <c r="A25" s="49">
        <v>3200</v>
      </c>
      <c r="B25" s="11" t="s">
        <v>91</v>
      </c>
      <c r="C25" s="15">
        <v>88000</v>
      </c>
      <c r="D25" s="15">
        <v>0</v>
      </c>
      <c r="E25" s="15">
        <f t="shared" si="0"/>
        <v>88000</v>
      </c>
      <c r="F25" s="15">
        <v>15358.4</v>
      </c>
      <c r="G25" s="15">
        <v>15358.4</v>
      </c>
      <c r="H25" s="15">
        <f t="shared" si="1"/>
        <v>72641.600000000006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84493.16</v>
      </c>
      <c r="G27" s="15">
        <v>84493.16</v>
      </c>
      <c r="H27" s="15">
        <f t="shared" si="1"/>
        <v>18206.839999999997</v>
      </c>
    </row>
    <row r="28" spans="1:8" x14ac:dyDescent="0.2">
      <c r="A28" s="49">
        <v>3500</v>
      </c>
      <c r="B28" s="11" t="s">
        <v>94</v>
      </c>
      <c r="C28" s="15">
        <v>128000</v>
      </c>
      <c r="D28" s="15">
        <v>51521.93</v>
      </c>
      <c r="E28" s="15">
        <f t="shared" si="0"/>
        <v>179521.93</v>
      </c>
      <c r="F28" s="15">
        <v>111063.58</v>
      </c>
      <c r="G28" s="15">
        <v>111063.58</v>
      </c>
      <c r="H28" s="15">
        <f t="shared" si="1"/>
        <v>68458.349999999991</v>
      </c>
    </row>
    <row r="29" spans="1:8" x14ac:dyDescent="0.2">
      <c r="A29" s="49">
        <v>3600</v>
      </c>
      <c r="B29" s="11" t="s">
        <v>95</v>
      </c>
      <c r="C29" s="15">
        <v>32700</v>
      </c>
      <c r="D29" s="15">
        <v>-11000</v>
      </c>
      <c r="E29" s="15">
        <f t="shared" si="0"/>
        <v>21700</v>
      </c>
      <c r="F29" s="15">
        <v>1276</v>
      </c>
      <c r="G29" s="15">
        <v>1276</v>
      </c>
      <c r="H29" s="15">
        <f t="shared" si="1"/>
        <v>20424</v>
      </c>
    </row>
    <row r="30" spans="1:8" x14ac:dyDescent="0.2">
      <c r="A30" s="49">
        <v>3700</v>
      </c>
      <c r="B30" s="11" t="s">
        <v>96</v>
      </c>
      <c r="C30" s="15">
        <v>35000</v>
      </c>
      <c r="D30" s="15">
        <v>6419.14</v>
      </c>
      <c r="E30" s="15">
        <f t="shared" si="0"/>
        <v>41419.14</v>
      </c>
      <c r="F30" s="15">
        <v>8566.17</v>
      </c>
      <c r="G30" s="15">
        <v>8566.17</v>
      </c>
      <c r="H30" s="15">
        <f t="shared" si="1"/>
        <v>32852.97</v>
      </c>
    </row>
    <row r="31" spans="1:8" x14ac:dyDescent="0.2">
      <c r="A31" s="49">
        <v>3800</v>
      </c>
      <c r="B31" s="11" t="s">
        <v>97</v>
      </c>
      <c r="C31" s="15">
        <v>313500</v>
      </c>
      <c r="D31" s="15">
        <v>-35000</v>
      </c>
      <c r="E31" s="15">
        <f t="shared" si="0"/>
        <v>278500</v>
      </c>
      <c r="F31" s="15">
        <v>11070.12</v>
      </c>
      <c r="G31" s="15">
        <v>11070.12</v>
      </c>
      <c r="H31" s="15">
        <f t="shared" si="1"/>
        <v>267429.88</v>
      </c>
    </row>
    <row r="32" spans="1:8" x14ac:dyDescent="0.2">
      <c r="A32" s="49">
        <v>3900</v>
      </c>
      <c r="B32" s="11" t="s">
        <v>19</v>
      </c>
      <c r="C32" s="15">
        <v>169196.96</v>
      </c>
      <c r="D32" s="15">
        <v>17729.95</v>
      </c>
      <c r="E32" s="15">
        <f t="shared" si="0"/>
        <v>186926.91</v>
      </c>
      <c r="F32" s="15">
        <v>119516.02</v>
      </c>
      <c r="G32" s="15">
        <v>119516.02</v>
      </c>
      <c r="H32" s="15">
        <f t="shared" si="1"/>
        <v>67410.89</v>
      </c>
    </row>
    <row r="33" spans="1:8" x14ac:dyDescent="0.2">
      <c r="A33" s="48" t="s">
        <v>70</v>
      </c>
      <c r="B33" s="7"/>
      <c r="C33" s="15">
        <f>SUM(C34:C42)</f>
        <v>275971.56</v>
      </c>
      <c r="D33" s="15">
        <f>SUM(D34:D42)</f>
        <v>35393.040000000001</v>
      </c>
      <c r="E33" s="15">
        <f t="shared" si="0"/>
        <v>311364.59999999998</v>
      </c>
      <c r="F33" s="15">
        <f>SUM(F34:F42)</f>
        <v>246121.22999999998</v>
      </c>
      <c r="G33" s="15">
        <f>SUM(G34:G42)</f>
        <v>246121.22999999998</v>
      </c>
      <c r="H33" s="15">
        <f t="shared" si="1"/>
        <v>65243.369999999995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132500</v>
      </c>
      <c r="D37" s="15">
        <v>35000</v>
      </c>
      <c r="E37" s="15">
        <f t="shared" si="0"/>
        <v>167500</v>
      </c>
      <c r="F37" s="15">
        <v>138288.15</v>
      </c>
      <c r="G37" s="15">
        <v>138288.15</v>
      </c>
      <c r="H37" s="15">
        <f t="shared" si="1"/>
        <v>29211.850000000006</v>
      </c>
    </row>
    <row r="38" spans="1:8" x14ac:dyDescent="0.2">
      <c r="A38" s="49">
        <v>4500</v>
      </c>
      <c r="B38" s="11" t="s">
        <v>41</v>
      </c>
      <c r="C38" s="15">
        <v>143471.56</v>
      </c>
      <c r="D38" s="15">
        <v>393.04</v>
      </c>
      <c r="E38" s="15">
        <f t="shared" si="0"/>
        <v>143864.6</v>
      </c>
      <c r="F38" s="15">
        <v>107833.08</v>
      </c>
      <c r="G38" s="15">
        <v>107833.08</v>
      </c>
      <c r="H38" s="15">
        <f t="shared" si="1"/>
        <v>36031.520000000004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48500</v>
      </c>
      <c r="D43" s="15">
        <f>SUM(D44:D52)</f>
        <v>557900</v>
      </c>
      <c r="E43" s="15">
        <f t="shared" si="0"/>
        <v>606400</v>
      </c>
      <c r="F43" s="15">
        <f>SUM(F44:F52)</f>
        <v>557900</v>
      </c>
      <c r="G43" s="15">
        <f>SUM(G44:G52)</f>
        <v>557900</v>
      </c>
      <c r="H43" s="15">
        <f t="shared" si="1"/>
        <v>48500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0</v>
      </c>
      <c r="E44" s="15">
        <f t="shared" si="0"/>
        <v>21000</v>
      </c>
      <c r="F44" s="15">
        <v>0</v>
      </c>
      <c r="G44" s="15">
        <v>0</v>
      </c>
      <c r="H44" s="15">
        <f t="shared" si="1"/>
        <v>21000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6700</v>
      </c>
      <c r="E45" s="15">
        <f t="shared" si="0"/>
        <v>10700</v>
      </c>
      <c r="F45" s="15">
        <v>6700</v>
      </c>
      <c r="G45" s="15">
        <v>6700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551200</v>
      </c>
      <c r="E47" s="15">
        <f t="shared" si="0"/>
        <v>551200</v>
      </c>
      <c r="F47" s="15">
        <v>551200</v>
      </c>
      <c r="G47" s="15">
        <v>551200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788026.97</v>
      </c>
      <c r="D65" s="15">
        <f>SUM(D66:D68)</f>
        <v>491.65</v>
      </c>
      <c r="E65" s="15">
        <f t="shared" si="0"/>
        <v>788518.62</v>
      </c>
      <c r="F65" s="15">
        <f>SUM(F66:F68)</f>
        <v>216119.5</v>
      </c>
      <c r="G65" s="15">
        <f>SUM(G66:G68)</f>
        <v>216119.5</v>
      </c>
      <c r="H65" s="15">
        <f t="shared" si="1"/>
        <v>572399.12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788026.97</v>
      </c>
      <c r="D68" s="15">
        <v>491.65</v>
      </c>
      <c r="E68" s="15">
        <f t="shared" si="0"/>
        <v>788518.62</v>
      </c>
      <c r="F68" s="15">
        <v>216119.5</v>
      </c>
      <c r="G68" s="15">
        <v>216119.5</v>
      </c>
      <c r="H68" s="15">
        <f t="shared" si="1"/>
        <v>572399.12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10643472.390000001</v>
      </c>
      <c r="D77" s="17">
        <f t="shared" si="4"/>
        <v>681478.58</v>
      </c>
      <c r="E77" s="17">
        <f t="shared" si="4"/>
        <v>11324950.969999999</v>
      </c>
      <c r="F77" s="17">
        <f t="shared" si="4"/>
        <v>6854571.2799999993</v>
      </c>
      <c r="G77" s="17">
        <f t="shared" si="4"/>
        <v>6854571.2799999993</v>
      </c>
      <c r="H77" s="17">
        <f t="shared" si="4"/>
        <v>4470379.6899999995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9663473.8599999994</v>
      </c>
      <c r="D6" s="50">
        <v>122693.89</v>
      </c>
      <c r="E6" s="50">
        <f>C6+D6</f>
        <v>9786167.75</v>
      </c>
      <c r="F6" s="50">
        <v>5972718.7000000002</v>
      </c>
      <c r="G6" s="50">
        <v>5972718.7000000002</v>
      </c>
      <c r="H6" s="50">
        <f>E6-F6</f>
        <v>3813449.05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836526.97</v>
      </c>
      <c r="D8" s="50">
        <v>558391.65</v>
      </c>
      <c r="E8" s="50">
        <f>C8+D8</f>
        <v>1394918.62</v>
      </c>
      <c r="F8" s="50">
        <v>774019.5</v>
      </c>
      <c r="G8" s="50">
        <v>774019.5</v>
      </c>
      <c r="H8" s="50">
        <f>E8-F8</f>
        <v>620899.12000000011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143471.56</v>
      </c>
      <c r="D12" s="50">
        <v>393.04</v>
      </c>
      <c r="E12" s="50">
        <f>C12+D12</f>
        <v>143864.6</v>
      </c>
      <c r="F12" s="50">
        <v>107833.08</v>
      </c>
      <c r="G12" s="50">
        <v>107833.08</v>
      </c>
      <c r="H12" s="50">
        <f>E12-F12</f>
        <v>36031.520000000004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10643472.390000001</v>
      </c>
      <c r="D16" s="17">
        <f>SUM(D6+D8+D10+D12+D14)</f>
        <v>681478.58000000007</v>
      </c>
      <c r="E16" s="17">
        <f>SUM(E6+E8+E10+E12+E14)</f>
        <v>11324950.970000001</v>
      </c>
      <c r="F16" s="17">
        <f t="shared" ref="F16:H16" si="0">SUM(F6+F8+F10+F12+F14)</f>
        <v>6854571.2800000003</v>
      </c>
      <c r="G16" s="17">
        <f t="shared" si="0"/>
        <v>6854571.2800000003</v>
      </c>
      <c r="H16" s="17">
        <f t="shared" si="0"/>
        <v>4470379.6899999995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58" sqref="B5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10643472.390000001</v>
      </c>
      <c r="D7" s="15">
        <v>681478.58</v>
      </c>
      <c r="E7" s="15">
        <f>C7+D7</f>
        <v>11324950.970000001</v>
      </c>
      <c r="F7" s="15">
        <v>6854571.2800000003</v>
      </c>
      <c r="G7" s="15">
        <v>6854571.2800000003</v>
      </c>
      <c r="H7" s="15">
        <f>E7-F7</f>
        <v>4470379.6900000004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10643472.390000001</v>
      </c>
      <c r="D16" s="23">
        <f t="shared" si="2"/>
        <v>681478.58</v>
      </c>
      <c r="E16" s="23">
        <f t="shared" si="2"/>
        <v>11324950.970000001</v>
      </c>
      <c r="F16" s="23">
        <f t="shared" si="2"/>
        <v>6854571.2800000003</v>
      </c>
      <c r="G16" s="23">
        <f t="shared" si="2"/>
        <v>6854571.2800000003</v>
      </c>
      <c r="H16" s="23">
        <f t="shared" si="2"/>
        <v>4470379.6900000004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F64:H64"/>
    <mergeCell ref="F65:H65"/>
    <mergeCell ref="B53:G53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10643472.390000001</v>
      </c>
      <c r="D16" s="15">
        <f t="shared" si="3"/>
        <v>681478.58</v>
      </c>
      <c r="E16" s="15">
        <f t="shared" si="3"/>
        <v>11324950.970000001</v>
      </c>
      <c r="F16" s="15">
        <f t="shared" si="3"/>
        <v>6854571.2800000003</v>
      </c>
      <c r="G16" s="15">
        <f t="shared" si="3"/>
        <v>6854571.2800000003</v>
      </c>
      <c r="H16" s="15">
        <f t="shared" si="3"/>
        <v>4470379.6900000004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10643472.390000001</v>
      </c>
      <c r="D22" s="15">
        <v>681478.58</v>
      </c>
      <c r="E22" s="15">
        <f t="shared" si="5"/>
        <v>11324950.970000001</v>
      </c>
      <c r="F22" s="15">
        <v>6854571.2800000003</v>
      </c>
      <c r="G22" s="15">
        <v>6854571.2800000003</v>
      </c>
      <c r="H22" s="15">
        <f t="shared" si="4"/>
        <v>4470379.6900000004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10643472.390000001</v>
      </c>
      <c r="D42" s="23">
        <f t="shared" si="12"/>
        <v>681478.58</v>
      </c>
      <c r="E42" s="23">
        <f t="shared" si="12"/>
        <v>11324950.970000001</v>
      </c>
      <c r="F42" s="23">
        <f t="shared" si="12"/>
        <v>6854571.2800000003</v>
      </c>
      <c r="G42" s="23">
        <f t="shared" si="12"/>
        <v>6854571.2800000003</v>
      </c>
      <c r="H42" s="23">
        <f t="shared" si="12"/>
        <v>4470379.6900000004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2020-10-19T15:22:19Z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