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G77" i="6"/>
  <c r="D77" i="6"/>
  <c r="C77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<sst xmlns="http://schemas.openxmlformats.org/spreadsheetml/2006/main" count="219" uniqueCount="146">
  <si>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</si>
  <si>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</si>
  <si>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</si>
  <si>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</si>
  <si>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</si>
  <si>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</si>
  <si>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</si>
  <si>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</si>
  <si>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</si>
  <si>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</si>
  <si>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</si>
  <si>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</si>
  <si>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</si>
  <si>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</si>
  <si>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</si>
  <si>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</si>
  <si>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</si>
  <si>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</si>
  <si>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</si>
  <si>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</si>
  <si>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</si>
  <si>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</si>
  <si>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</si>
  <si>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</si>
  <si>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</si>
  <si>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</si>
  <si>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</si>
  <si>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</si>
  <si>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</si>
  <si>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</si>
  <si>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</si>
  <si>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</si>
  <si>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</si>
  <si>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</si>
  <si>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</si>
  <si>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</si>
  <si>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</si>
  <si>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</si>
  <si>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</si>
  <si>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</si>
  <si>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</si>
  <si>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</si>
  <si>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</si>
  <si>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</si>
  <si>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</si>
  <si>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</si>
  <si>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</si>
  <si>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</si>
  <si>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</si>
  <si>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</si>
  <si>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</si>
  <si>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</si>
  <si>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</si>
  <si>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</si>
  <si>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</si>
  <si>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</si>
  <si>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</si>
  <si>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</si>
  <si>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</si>
  <si>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</si>
  <si>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</si>
  <si>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</si>
  <si>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</si>
  <si>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</si>
  <si>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</si>
  <si>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</si>
  <si>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</si>
  <si>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</si>
  <si>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</si>
  <si>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</si>
  <si>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</si>
  <si>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</si>
  <si>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</si>
  <si>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</si>
  <si>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</si>
  <si>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</si>
  <si>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</si>
  <si>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</si>
  <si>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</si>
  <si>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</si>
  <si>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</si>
  <si>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</si>
  <si>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</si>
  <si>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</si>
  <si>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</si>
  <si>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</si>
  <si>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</si>
  <si>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</si>
  <si>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</si>
  <si>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</si>
  <si>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</si>
  <si>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</si>
  <si>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</si>
  <si>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</si>
  <si>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</si>
  <si>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</si>
  <si>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</si>
  <si>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</si>
  <si>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</si>
  <si>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</si>
  <si>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</si>
  <si>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</si>
  <si>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</si>
  <si>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</si>
  <si>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</si>
  <si>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</si>
  <si>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</si>
  <si>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</si>
  <si>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</si>
  <si>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</si>
  <si>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</si>
  <si>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</si>
  <si>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</si>
  <si>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</si>
  <si>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</si>
  <si>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</si>
  <si>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</si>
  <si>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</si>
  <si>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</si>
  <si>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</si>
  <si>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</si>
  <si>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</si>
  <si>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</si>
  <si>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</si>
  <si>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</si>
  <si>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</si>
  <si>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</si>
  <si>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</si>
  <si>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</si>
  <si>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</si>
  <si>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</si>
  <si>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</si>
  <si>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</si>
  <si>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</si>
  <si>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MARZO DEL 2020</t>
  </si>
  <si>
    <t>SISTEMA INTEGRAL PARA EL DESARROLLO DE LA FAMILIA DEL MUNICIPIO DE MOROLEON, GTO.
ESTADO ANALÍTICO DEL EJERCICIO DEL PRESUPUESTO DE EGRESOS
Clasificación Económica (por Tipo de Gasto)
Del 1 de Enero al AL 31 DE MARZO DEL 2020</t>
  </si>
  <si>
    <t>DIF MOROLEÓN</t>
  </si>
  <si>
    <t>SISTEMA INTEGRAL PARA EL DESARROLLO DE LA FAMILIA DEL MUNICIPIO DE MOROLEON, GTO.
ESTADO ANALÍTICO DEL EJERCICIO DEL PRESUPUESTO DE EGRESOS
Clasificación Administrativa
Del 1 de Enero al AL 31 DE MARZO DEL 2020</t>
  </si>
  <si>
    <t>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</si>
  <si>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MARZO DEL 2020</t>
  </si>
  <si>
    <t>SISTEMA INTEGRAL PARA EL DESARROLLO DE LA FAMILIA DEL MUNICIPIO DE MOROLEON,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</si>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</sst>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1605631.81</v>
      </c>
      <c r="G5" s="14">
        <f>SUM(G6:G12)</f>
        <v>1605631.81</v>
      </c>
      <c r="H5" s="14">
        <f>E5-F5</f>
        <v>5693284.2999999989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1022969.58</v>
      </c>
      <c r="G6" s="15">
        <v>1022969.58</v>
      </c>
      <c r="H6" s="15">
        <f t="shared" ref="H6:H69" si="1">E6-F6</f>
        <v>3097054.52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2235.83</v>
      </c>
      <c r="G8" s="15">
        <v>2235.83</v>
      </c>
      <c r="H8" s="15">
        <f t="shared" si="1"/>
        <v>801616.26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580426.4</v>
      </c>
      <c r="G10" s="15">
        <v>580426.4</v>
      </c>
      <c r="H10" s="15">
        <f t="shared" si="1"/>
        <v>1794613.52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27471.73</v>
      </c>
      <c r="E13" s="15">
        <f t="shared" si="0"/>
        <v>1239680.6600000001</v>
      </c>
      <c r="F13" s="15">
        <f>SUM(F14:F22)</f>
        <v>163279.27000000002</v>
      </c>
      <c r="G13" s="15">
        <f>SUM(G14:G22)</f>
        <v>163279.27000000002</v>
      </c>
      <c r="H13" s="15">
        <f t="shared" si="1"/>
        <v>1076401.3900000001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8916.91</v>
      </c>
      <c r="G14" s="15">
        <v>8916.91</v>
      </c>
      <c r="H14" s="15">
        <f t="shared" si="1"/>
        <v>151083.09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110848.31</v>
      </c>
      <c r="G15" s="15">
        <v>110848.31</v>
      </c>
      <c r="H15" s="15">
        <f t="shared" si="1"/>
        <v>569509.46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0</v>
      </c>
      <c r="E17" s="15">
        <f t="shared" si="0"/>
        <v>33500</v>
      </c>
      <c r="F17" s="15">
        <v>743.75</v>
      </c>
      <c r="G17" s="15">
        <v>743.75</v>
      </c>
      <c r="H17" s="15">
        <f t="shared" si="1"/>
        <v>32756.25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0</v>
      </c>
      <c r="E18" s="15">
        <f t="shared" si="0"/>
        <v>24000</v>
      </c>
      <c r="F18" s="15">
        <v>0</v>
      </c>
      <c r="G18" s="15">
        <v>0</v>
      </c>
      <c r="H18" s="15">
        <f t="shared" si="1"/>
        <v>24000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42770.3</v>
      </c>
      <c r="G19" s="15">
        <v>42770.3</v>
      </c>
      <c r="H19" s="15">
        <f t="shared" si="1"/>
        <v>253052.59000000003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0</v>
      </c>
      <c r="E22" s="15">
        <f t="shared" si="0"/>
        <v>40000</v>
      </c>
      <c r="F22" s="15">
        <v>0</v>
      </c>
      <c r="G22" s="15">
        <v>0</v>
      </c>
      <c r="H22" s="15">
        <f t="shared" si="1"/>
        <v>40000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49839.07</v>
      </c>
      <c r="E23" s="15">
        <f t="shared" si="0"/>
        <v>1087136.03</v>
      </c>
      <c r="F23" s="15">
        <f>SUM(F24:F32)</f>
        <v>207004.08000000002</v>
      </c>
      <c r="G23" s="15">
        <f>SUM(G24:G32)</f>
        <v>207004.08000000002</v>
      </c>
      <c r="H23" s="15">
        <f t="shared" si="1"/>
        <v>880131.95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0</v>
      </c>
      <c r="E24" s="15">
        <f t="shared" si="0"/>
        <v>168200</v>
      </c>
      <c r="F24" s="15">
        <v>22803.15</v>
      </c>
      <c r="G24" s="15">
        <v>22803.15</v>
      </c>
      <c r="H24" s="15">
        <f t="shared" si="1"/>
        <v>145396.85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64203.42</v>
      </c>
      <c r="G27" s="15">
        <v>64203.42</v>
      </c>
      <c r="H27" s="15">
        <f t="shared" si="1"/>
        <v>38496.58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7919.93</v>
      </c>
      <c r="E28" s="15">
        <f t="shared" si="0"/>
        <v>135919.93</v>
      </c>
      <c r="F28" s="15">
        <v>40781.79</v>
      </c>
      <c r="G28" s="15">
        <v>40781.79</v>
      </c>
      <c r="H28" s="15">
        <f t="shared" si="1"/>
        <v>95138.139999999985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0</v>
      </c>
      <c r="E29" s="15">
        <f t="shared" si="0"/>
        <v>32700</v>
      </c>
      <c r="F29" s="15">
        <v>1276</v>
      </c>
      <c r="G29" s="15">
        <v>1276</v>
      </c>
      <c r="H29" s="15">
        <f t="shared" si="1"/>
        <v>31424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16919.14</v>
      </c>
      <c r="E30" s="15">
        <f t="shared" si="0"/>
        <v>51919.14</v>
      </c>
      <c r="F30" s="15">
        <v>4058.19</v>
      </c>
      <c r="G30" s="15">
        <v>4058.19</v>
      </c>
      <c r="H30" s="15">
        <f t="shared" si="1"/>
        <v>47860.95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0</v>
      </c>
      <c r="E31" s="15">
        <f t="shared" si="0"/>
        <v>313500</v>
      </c>
      <c r="F31" s="15">
        <v>11015.12</v>
      </c>
      <c r="G31" s="15">
        <v>11015.12</v>
      </c>
      <c r="H31" s="15">
        <f t="shared" si="1"/>
        <v>302484.88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25000</v>
      </c>
      <c r="E32" s="15">
        <f t="shared" si="0"/>
        <v>194196.96</v>
      </c>
      <c r="F32" s="15">
        <v>47508.01</v>
      </c>
      <c r="G32" s="15">
        <v>47508.01</v>
      </c>
      <c r="H32" s="15">
        <f t="shared" si="1"/>
        <v>146688.94999999998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393.04</v>
      </c>
      <c r="E33" s="15">
        <f t="shared" si="0"/>
        <v>276364.59999999998</v>
      </c>
      <c r="F33" s="15">
        <f>SUM(F34:F42)</f>
        <v>60011.85</v>
      </c>
      <c r="G33" s="15">
        <f>SUM(G34:G42)</f>
        <v>60011.85</v>
      </c>
      <c r="H33" s="15">
        <f t="shared" si="1"/>
        <v>216352.74999999997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0</v>
      </c>
      <c r="E37" s="15">
        <f t="shared" si="0"/>
        <v>132500</v>
      </c>
      <c r="F37" s="15">
        <v>24106.89</v>
      </c>
      <c r="G37" s="15">
        <v>24106.89</v>
      </c>
      <c r="H37" s="15">
        <f t="shared" si="1"/>
        <v>108393.11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35904.959999999999</v>
      </c>
      <c r="G38" s="15">
        <v>35904.959999999999</v>
      </c>
      <c r="H38" s="15">
        <f t="shared" si="1"/>
        <v>107959.64000000001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0</v>
      </c>
      <c r="E43" s="15">
        <f t="shared" si="0"/>
        <v>48500</v>
      </c>
      <c r="F43" s="15">
        <f>SUM(F44:F52)</f>
        <v>0</v>
      </c>
      <c r="G43" s="15">
        <f>SUM(G44:G52)</f>
        <v>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586326.6</v>
      </c>
      <c r="E65" s="15">
        <f t="shared" si="0"/>
        <v>1374353.5699999998</v>
      </c>
      <c r="F65" s="15">
        <f>SUM(F66:F68)</f>
        <v>7074</v>
      </c>
      <c r="G65" s="15">
        <f>SUM(G66:G68)</f>
        <v>7074</v>
      </c>
      <c r="H65" s="15">
        <f t="shared" si="1"/>
        <v>1367279.5699999998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586326.6</v>
      </c>
      <c r="E68" s="15">
        <f t="shared" si="0"/>
        <v>1374353.5699999998</v>
      </c>
      <c r="F68" s="15">
        <v>7074</v>
      </c>
      <c r="G68" s="15">
        <v>7074</v>
      </c>
      <c r="H68" s="15">
        <f t="shared" si="1"/>
        <v>1367279.5699999998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2043001.0100000002</v>
      </c>
      <c r="G77" s="17">
        <f t="shared" si="4"/>
        <v>2043001.0100000002</v>
      </c>
      <c r="H77" s="17">
        <f t="shared" si="4"/>
        <v>9281949.959999999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1" sqref="B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94758.94</v>
      </c>
      <c r="E6" s="50">
        <f>C6+D6</f>
        <v>9758232.7999999989</v>
      </c>
      <c r="F6" s="50">
        <v>2000022.05</v>
      </c>
      <c r="G6" s="50">
        <v>2000022.05</v>
      </c>
      <c r="H6" s="50">
        <f>E6-F6</f>
        <v>7758210.7499999991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586326.6</v>
      </c>
      <c r="E8" s="50">
        <f>C8+D8</f>
        <v>1422853.5699999998</v>
      </c>
      <c r="F8" s="50">
        <v>7074</v>
      </c>
      <c r="G8" s="50">
        <v>7074</v>
      </c>
      <c r="H8" s="50">
        <f>E8-F8</f>
        <v>1415779.5699999998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35904.959999999999</v>
      </c>
      <c r="G12" s="50">
        <v>35904.959999999999</v>
      </c>
      <c r="H12" s="50">
        <f>E12-F12</f>
        <v>107959.64000000001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11324950.969999999</v>
      </c>
      <c r="F16" s="17">
        <f t="shared" ref="F16:H16" si="0">SUM(F6+F8+F10+F12+F14)</f>
        <v>2043001.01</v>
      </c>
      <c r="G16" s="17">
        <f t="shared" si="0"/>
        <v>2043001.01</v>
      </c>
      <c r="H16" s="17">
        <f t="shared" si="0"/>
        <v>9281949.959999999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2043001.01</v>
      </c>
      <c r="G7" s="15">
        <v>2043001.01</v>
      </c>
      <c r="H7" s="15">
        <f>E7-F7</f>
        <v>9281949.9600000009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2043001.01</v>
      </c>
      <c r="G16" s="23">
        <f t="shared" si="2"/>
        <v>2043001.01</v>
      </c>
      <c r="H16" s="23">
        <f t="shared" si="2"/>
        <v>9281949.9600000009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37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2043001.01</v>
      </c>
      <c r="G16" s="15">
        <f t="shared" si="3"/>
        <v>2043001.01</v>
      </c>
      <c r="H16" s="15">
        <f t="shared" si="3"/>
        <v>9281949.9600000009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2043001.01</v>
      </c>
      <c r="G22" s="15">
        <v>2043001.01</v>
      </c>
      <c r="H22" s="15">
        <f t="shared" si="4"/>
        <v>9281949.9600000009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2043001.01</v>
      </c>
      <c r="G42" s="23">
        <f t="shared" si="12"/>
        <v>2043001.01</v>
      </c>
      <c r="H42" s="23">
        <f t="shared" si="12"/>
        <v>9281949.9600000009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2020-04-23T16:00:28Z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