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562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F4" i="1" s="1"/>
  <c r="G7" i="1"/>
  <c r="G6" i="1" s="1"/>
  <c r="G4" i="1" l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<sst xmlns="http://schemas.openxmlformats.org/spreadsheetml/2006/main" count="27" uniqueCount="27">
  <si>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</si>
  <si>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</si>
  <si>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</si>
  <si>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</si>
  <si>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</si>
  <si>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</si>
  <si>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</si>
  <si>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</si>
  <si>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</si>
  <si>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</si>
  <si>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</si>
  <si>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</si>
  <si>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</si>
  <si>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</si>
  <si>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</si>
  <si>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</si>
  <si>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</si>
  <si>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</si>
  <si>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</si>
  <si>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</si>
  <si>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</si>
  <si>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</si>
  <si>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</si>
  <si>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</si>
  <si>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</si>
  <si>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</si>
  <si>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INSTITUTO MUNCIPAL DE VIVIENDA  DE MOROLEON, GTO.
ESTADO ANALÍTICO DEL ACTIVO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</si>
</sst>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1973223.16</v>
      </c>
      <c r="D4" s="13">
        <f>SUM(D6+D15)</f>
        <v>1703498.69</v>
      </c>
      <c r="E4" s="13">
        <f>SUM(E6+E15)</f>
        <v>1770234.3699999999</v>
      </c>
      <c r="F4" s="13">
        <f>SUM(F6+F15)</f>
        <v>1906487.48</v>
      </c>
      <c r="G4" s="13">
        <f>SUM(G6+G15)</f>
        <v>-66735.679999999978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1581988.65</v>
      </c>
      <c r="D6" s="13">
        <f>SUM(D7:D13)</f>
        <v>1695448.69</v>
      </c>
      <c r="E6" s="13">
        <f>SUM(E7:E13)</f>
        <v>1766198.17</v>
      </c>
      <c r="F6" s="13">
        <f>SUM(F7:F13)</f>
        <v>1511239.17</v>
      </c>
      <c r="G6" s="18">
        <f>SUM(G7:G13)</f>
        <v>-70749.479999999981</v>
      </c>
    </row>
    <row r="7" spans="1:7" x14ac:dyDescent="0.2">
      <c r="A7" s="3">
        <v>1110</v>
      </c>
      <c r="B7" s="7" t="s">
        <v>9</v>
      </c>
      <c r="C7" s="18">
        <v>778839.95</v>
      </c>
      <c r="D7" s="18">
        <v>1228544.67</v>
      </c>
      <c r="E7" s="18">
        <v>1295914.2</v>
      </c>
      <c r="F7" s="18">
        <f>C7+D7-E7</f>
        <v>711470.41999999993</v>
      </c>
      <c r="G7" s="18">
        <f t="shared" ref="G7:G13" si="0">F7-C7</f>
        <v>-67369.530000000028</v>
      </c>
    </row>
    <row r="8" spans="1:7" x14ac:dyDescent="0.2">
      <c r="A8" s="3">
        <v>1120</v>
      </c>
      <c r="B8" s="7" t="s">
        <v>10</v>
      </c>
      <c r="C8" s="18">
        <v>803148.7</v>
      </c>
      <c r="D8" s="18">
        <v>466904.02</v>
      </c>
      <c r="E8" s="18">
        <v>470283.97</v>
      </c>
      <c r="F8" s="18">
        <f t="shared" ref="F8:F13" si="1">C8+D8-E8</f>
        <v>799768.75</v>
      </c>
      <c r="G8" s="18">
        <f t="shared" si="0"/>
        <v>-3379.9499999999534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391234.51</v>
      </c>
      <c r="D15" s="13">
        <f>SUM(D16:D24)</f>
        <v>8050</v>
      </c>
      <c r="E15" s="13">
        <f>SUM(E16:E24)</f>
        <v>4036.2</v>
      </c>
      <c r="F15" s="13">
        <f>SUM(F16:F24)</f>
        <v>395248.31</v>
      </c>
      <c r="G15" s="13">
        <f>SUM(G16:G24)</f>
        <v>4013.8000000000029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366851.58</v>
      </c>
      <c r="D18" s="19">
        <v>0</v>
      </c>
      <c r="E18" s="19">
        <v>0</v>
      </c>
      <c r="F18" s="19">
        <f t="shared" si="3"/>
        <v>366851.58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56185.54</v>
      </c>
      <c r="D19" s="18">
        <v>8050</v>
      </c>
      <c r="E19" s="18">
        <v>0</v>
      </c>
      <c r="F19" s="18">
        <f t="shared" si="3"/>
        <v>64235.54</v>
      </c>
      <c r="G19" s="18">
        <f t="shared" si="2"/>
        <v>8050</v>
      </c>
    </row>
    <row r="20" spans="1:7" x14ac:dyDescent="0.2">
      <c r="A20" s="3">
        <v>1250</v>
      </c>
      <c r="B20" s="7" t="s">
        <v>19</v>
      </c>
      <c r="C20" s="18">
        <v>25212</v>
      </c>
      <c r="D20" s="18">
        <v>0</v>
      </c>
      <c r="E20" s="18">
        <v>0</v>
      </c>
      <c r="F20" s="18">
        <f t="shared" si="3"/>
        <v>25212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-57014.61</v>
      </c>
      <c r="D21" s="18">
        <v>0</v>
      </c>
      <c r="E21" s="18">
        <v>4036.2</v>
      </c>
      <c r="F21" s="18">
        <f t="shared" si="3"/>
        <v>-61050.81</v>
      </c>
      <c r="G21" s="18">
        <f t="shared" si="2"/>
        <v>-4036.1999999999971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2018-03-08T18:40:55Z</cp:lastPrinted>
  <dcterms:created xsi:type="dcterms:W3CDTF">2014-02-09T04:04:15Z</dcterms:created>
  <dcterms:modified xsi:type="dcterms:W3CDTF">2021-01-26T00:10:43Z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