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2" i="6"/>
  <c r="H50" i="6"/>
  <c r="H49" i="6"/>
  <c r="H48" i="6"/>
  <c r="H47" i="6"/>
  <c r="H46" i="6"/>
  <c r="H45" i="6"/>
  <c r="H42" i="6"/>
  <c r="H41" i="6"/>
  <c r="H40" i="6"/>
  <c r="H39" i="6"/>
  <c r="H38" i="6"/>
  <c r="H37" i="6"/>
  <c r="H35" i="6"/>
  <c r="H34" i="6"/>
  <c r="H25" i="6"/>
  <c r="H21" i="6"/>
  <c r="H18" i="6"/>
  <c r="H17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H51" i="6" s="1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53" i="6"/>
  <c r="H53" i="6" s="1"/>
  <c r="E43" i="6"/>
  <c r="H43" i="6" s="1"/>
  <c r="E33" i="6"/>
  <c r="H33" i="6" s="1"/>
  <c r="E23" i="6"/>
  <c r="H23" i="6" s="1"/>
  <c r="F77" i="6"/>
  <c r="C77" i="6"/>
  <c r="G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<sst xmlns="http://schemas.openxmlformats.org/spreadsheetml/2006/main" count="199" uniqueCount="141">
  <si>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</si>
  <si>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</si>
  <si>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</si>
  <si>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</si>
  <si>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</si>
  <si>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</si>
  <si>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</si>
  <si>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</si>
  <si>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</si>
  <si>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</si>
  <si>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</si>
  <si>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</si>
  <si>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</si>
  <si>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</si>
  <si>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</si>
  <si>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</si>
  <si>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</si>
  <si>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</si>
  <si>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</si>
  <si>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</si>
  <si>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</si>
  <si>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</si>
  <si>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</si>
  <si>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</si>
  <si>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</si>
  <si>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</si>
  <si>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</si>
  <si>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</si>
  <si>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</si>
  <si>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</si>
  <si>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</si>
  <si>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</si>
  <si>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</si>
  <si>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</si>
  <si>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</si>
  <si>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</si>
  <si>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</si>
  <si>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</si>
  <si>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</si>
  <si>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</si>
  <si>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</si>
  <si>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</si>
  <si>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</si>
  <si>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</si>
  <si>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</si>
  <si>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</si>
  <si>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</si>
  <si>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</si>
  <si>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</si>
  <si>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</si>
  <si>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</si>
  <si>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</si>
  <si>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</si>
  <si>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</si>
  <si>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</si>
  <si>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</si>
  <si>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</si>
  <si>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</si>
  <si>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</si>
  <si>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</si>
  <si>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</si>
  <si>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</si>
  <si>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</si>
  <si>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</si>
  <si>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</si>
  <si>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</si>
  <si>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</si>
  <si>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</si>
  <si>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</si>
  <si>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</si>
  <si>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</si>
  <si>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</si>
  <si>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</si>
  <si>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</si>
  <si>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</si>
  <si>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</si>
  <si>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</si>
  <si>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</si>
  <si>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</si>
  <si>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</si>
  <si>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</si>
  <si>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</si>
  <si>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</si>
  <si>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</si>
  <si>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</si>
  <si>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</si>
  <si>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</si>
  <si>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</si>
  <si>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</si>
  <si>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</si>
  <si>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</si>
  <si>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</si>
  <si>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</si>
  <si>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</si>
  <si>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</si>
  <si>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</si>
  <si>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</si>
  <si>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</si>
  <si>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</si>
  <si>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</si>
  <si>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</si>
  <si>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</si>
  <si>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</si>
  <si>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</si>
  <si>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</si>
  <si>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</si>
  <si>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</si>
  <si>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</si>
  <si>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</si>
  <si>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</si>
  <si>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</si>
  <si>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</si>
  <si>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</si>
  <si>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</si>
  <si>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</si>
  <si>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</si>
  <si>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</si>
  <si>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</si>
  <si>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</si>
  <si>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</si>
  <si>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</si>
  <si>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</si>
  <si>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</si>
  <si>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</si>
  <si>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</si>
  <si>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</si>
  <si>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</si>
  <si>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</si>
  <si>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</si>
  <si>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</si>
  <si>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</si>
  <si>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</si>
  <si>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</si>
  <si>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</si>
  <si>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MUNCIPAL DE VIVIENDA  DE MOROLEON, GTO.
ESTADO ANALÍTICO DEL EJERCICIO DEL PRESUPUESTO DE EGRESOS
CLASIFICACIÓN POR OBJETO DEL GASTO (CAPÍTULO Y CONCEPTO)
DEL 1 ENERO AL 31 DE DICIEMBRE DEL 2020</t>
  </si>
  <si>
    <t>INSTITUTO MUNCIPAL DE VIVIENDA  DE MOROLEON, GTO.
ESTADO ANALÍTICO DEL EJERCICIO DEL PRESUPUESTO DE EGRESOS
CLASIFICACION ECÓNOMICA (POR TIPO DE GASTO)
DEL 1 ENERO AL 31 DE DICIEMBRE DEL 2020</t>
  </si>
  <si>
    <t>IMUVIM MOROLEON</t>
  </si>
  <si>
    <t>INSTITUTO MUNCIPAL DE VIVIENDA  DE MOROLEON, GTO.
ESTADO ANALÍTICO DEL EJERCICIO DEL PRESUPUESTO DE EGRESOS
CLASIFICACIÓN ADMINISTRATIVA
DEL 1 ENERO AL 31 DE DICIEMBRE DEL 2020</t>
  </si>
  <si>
    <t>Gobierno (Federal/Estatal/Municipal) de INSTITUTO MUNCIPAL DE VIVIENDA  DE MOROLEON, GTO.
Estado Analítico del Ejercicio del Presupuesto de Egresos
Clasificación Administrativa
DEL 1 ENERO AL 31 DE DICIEMBRE DEL 2020</t>
  </si>
  <si>
    <t>Sector Paraestatal del Gobierno (Federal/Estatal/Municipal) de INSTITUTO MUNCIPAL DE VIVIENDA  DE MOROLEON, GTO.
Estado Analítico del Ejercicio del Presupuesto de Egresos
Clasificación Administrativa
DEL 1 ENERO AL 31 DE DICIEMBRE DEL 2020</t>
  </si>
  <si>
    <t>INSTITUTO MUNCIPAL DE VIVIENDA  DE MOROLEON, GTO.
ESTADO ANALÍTICO DEL EJERCICIO DEL PRESUPUESTO DE EGRESOS
CLASIFICACIÓN FUNCIONAL (FINALIDAD Y FUNCIÓN)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</si>
</sst>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411743.99</v>
      </c>
      <c r="D5" s="14">
        <f>SUM(D6:D12)</f>
        <v>183548.1</v>
      </c>
      <c r="E5" s="14">
        <f>C5+D5</f>
        <v>595292.09</v>
      </c>
      <c r="F5" s="14">
        <f>SUM(F6:F12)</f>
        <v>320561.68</v>
      </c>
      <c r="G5" s="14">
        <f>SUM(G6:G12)</f>
        <v>320561.68</v>
      </c>
      <c r="H5" s="14">
        <f>E5-F5</f>
        <v>274730.40999999997</v>
      </c>
    </row>
    <row r="6" spans="1:8" x14ac:dyDescent="0.2">
      <c r="A6" s="49">
        <v>1100</v>
      </c>
      <c r="B6" s="11" t="s">
        <v>76</v>
      </c>
      <c r="C6" s="15">
        <v>231494.16</v>
      </c>
      <c r="D6" s="15">
        <v>108030.6</v>
      </c>
      <c r="E6" s="15">
        <f t="shared" ref="E6:E69" si="0">C6+D6</f>
        <v>339524.76</v>
      </c>
      <c r="F6" s="15">
        <v>179864.22</v>
      </c>
      <c r="G6" s="15">
        <v>179864.22</v>
      </c>
      <c r="H6" s="15">
        <f t="shared" ref="H6:H69" si="1">E6-F6</f>
        <v>159660.54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49046.71</v>
      </c>
      <c r="D8" s="15">
        <v>21020.62</v>
      </c>
      <c r="E8" s="15">
        <f t="shared" si="0"/>
        <v>70067.33</v>
      </c>
      <c r="F8" s="15">
        <v>41772.39</v>
      </c>
      <c r="G8" s="15">
        <v>41772.39</v>
      </c>
      <c r="H8" s="15">
        <f t="shared" si="1"/>
        <v>28294.940000000002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131203.12</v>
      </c>
      <c r="D10" s="15">
        <v>54496.88</v>
      </c>
      <c r="E10" s="15">
        <f t="shared" si="0"/>
        <v>185700</v>
      </c>
      <c r="F10" s="15">
        <v>98925.07</v>
      </c>
      <c r="G10" s="15">
        <v>98925.07</v>
      </c>
      <c r="H10" s="15">
        <f t="shared" si="1"/>
        <v>86774.93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54944.480000000003</v>
      </c>
      <c r="D13" s="15">
        <f>SUM(D14:D22)</f>
        <v>20592.53</v>
      </c>
      <c r="E13" s="15">
        <f t="shared" si="0"/>
        <v>75537.010000000009</v>
      </c>
      <c r="F13" s="15">
        <f>SUM(F14:F22)</f>
        <v>14402.58</v>
      </c>
      <c r="G13" s="15">
        <f>SUM(G14:G22)</f>
        <v>14402.58</v>
      </c>
      <c r="H13" s="15">
        <f t="shared" si="1"/>
        <v>61134.430000000008</v>
      </c>
    </row>
    <row r="14" spans="1:8" x14ac:dyDescent="0.2">
      <c r="A14" s="49">
        <v>2100</v>
      </c>
      <c r="B14" s="11" t="s">
        <v>81</v>
      </c>
      <c r="C14" s="15">
        <v>21764.720000000001</v>
      </c>
      <c r="D14" s="15">
        <v>17500</v>
      </c>
      <c r="E14" s="15">
        <f t="shared" si="0"/>
        <v>39264.720000000001</v>
      </c>
      <c r="F14" s="15">
        <v>11642.58</v>
      </c>
      <c r="G14" s="15">
        <v>11642.58</v>
      </c>
      <c r="H14" s="15">
        <f t="shared" si="1"/>
        <v>27622.14</v>
      </c>
    </row>
    <row r="15" spans="1:8" x14ac:dyDescent="0.2">
      <c r="A15" s="49">
        <v>2200</v>
      </c>
      <c r="B15" s="11" t="s">
        <v>82</v>
      </c>
      <c r="C15" s="15">
        <v>6180</v>
      </c>
      <c r="D15" s="15">
        <v>628.91999999999996</v>
      </c>
      <c r="E15" s="15">
        <f t="shared" si="0"/>
        <v>6808.92</v>
      </c>
      <c r="F15" s="15">
        <v>0</v>
      </c>
      <c r="G15" s="15">
        <v>0</v>
      </c>
      <c r="H15" s="15">
        <f t="shared" si="1"/>
        <v>6808.92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14639.76</v>
      </c>
      <c r="D19" s="15">
        <v>-3036.39</v>
      </c>
      <c r="E19" s="15">
        <f t="shared" si="0"/>
        <v>11603.37</v>
      </c>
      <c r="F19" s="15">
        <v>1020</v>
      </c>
      <c r="G19" s="15">
        <v>1020</v>
      </c>
      <c r="H19" s="15">
        <f t="shared" si="1"/>
        <v>10583.37</v>
      </c>
    </row>
    <row r="20" spans="1:8" x14ac:dyDescent="0.2">
      <c r="A20" s="49">
        <v>2700</v>
      </c>
      <c r="B20" s="11" t="s">
        <v>87</v>
      </c>
      <c r="C20" s="15">
        <v>4120</v>
      </c>
      <c r="D20" s="15">
        <v>4000</v>
      </c>
      <c r="E20" s="15">
        <f t="shared" si="0"/>
        <v>8120</v>
      </c>
      <c r="F20" s="15">
        <v>1740</v>
      </c>
      <c r="G20" s="15">
        <v>1740</v>
      </c>
      <c r="H20" s="15">
        <f t="shared" si="1"/>
        <v>6380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8240</v>
      </c>
      <c r="D22" s="15">
        <v>1500</v>
      </c>
      <c r="E22" s="15">
        <f t="shared" si="0"/>
        <v>9740</v>
      </c>
      <c r="F22" s="15">
        <v>0</v>
      </c>
      <c r="G22" s="15">
        <v>0</v>
      </c>
      <c r="H22" s="15">
        <f t="shared" si="1"/>
        <v>9740</v>
      </c>
    </row>
    <row r="23" spans="1:8" x14ac:dyDescent="0.2">
      <c r="A23" s="48" t="s">
        <v>69</v>
      </c>
      <c r="B23" s="7"/>
      <c r="C23" s="15">
        <f>SUM(C24:C32)</f>
        <v>148573.13</v>
      </c>
      <c r="D23" s="15">
        <f>SUM(D24:D32)</f>
        <v>69325.450000000012</v>
      </c>
      <c r="E23" s="15">
        <f t="shared" si="0"/>
        <v>217898.58000000002</v>
      </c>
      <c r="F23" s="15">
        <f>SUM(F24:F32)</f>
        <v>77115.02</v>
      </c>
      <c r="G23" s="15">
        <f>SUM(G24:G32)</f>
        <v>76034.02</v>
      </c>
      <c r="H23" s="15">
        <f t="shared" si="1"/>
        <v>140783.56</v>
      </c>
    </row>
    <row r="24" spans="1:8" x14ac:dyDescent="0.2">
      <c r="A24" s="49">
        <v>3100</v>
      </c>
      <c r="B24" s="11" t="s">
        <v>90</v>
      </c>
      <c r="C24" s="15">
        <v>6858</v>
      </c>
      <c r="D24" s="15">
        <v>-1500</v>
      </c>
      <c r="E24" s="15">
        <f t="shared" si="0"/>
        <v>5358</v>
      </c>
      <c r="F24" s="15">
        <v>0</v>
      </c>
      <c r="G24" s="15">
        <v>0</v>
      </c>
      <c r="H24" s="15">
        <f t="shared" si="1"/>
        <v>5358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68683.44</v>
      </c>
      <c r="D26" s="15">
        <v>37178.300000000003</v>
      </c>
      <c r="E26" s="15">
        <f t="shared" si="0"/>
        <v>105861.74</v>
      </c>
      <c r="F26" s="15">
        <v>67753.279999999999</v>
      </c>
      <c r="G26" s="15">
        <v>67753.279999999999</v>
      </c>
      <c r="H26" s="15">
        <f t="shared" si="1"/>
        <v>38108.460000000006</v>
      </c>
    </row>
    <row r="27" spans="1:8" x14ac:dyDescent="0.2">
      <c r="A27" s="49">
        <v>3400</v>
      </c>
      <c r="B27" s="11" t="s">
        <v>93</v>
      </c>
      <c r="C27" s="15">
        <v>9270</v>
      </c>
      <c r="D27" s="15">
        <v>3406.44</v>
      </c>
      <c r="E27" s="15">
        <f t="shared" si="0"/>
        <v>12676.44</v>
      </c>
      <c r="F27" s="15">
        <v>2857.74</v>
      </c>
      <c r="G27" s="15">
        <v>2857.74</v>
      </c>
      <c r="H27" s="15">
        <f t="shared" si="1"/>
        <v>9818.7000000000007</v>
      </c>
    </row>
    <row r="28" spans="1:8" x14ac:dyDescent="0.2">
      <c r="A28" s="49">
        <v>3500</v>
      </c>
      <c r="B28" s="11" t="s">
        <v>94</v>
      </c>
      <c r="C28" s="15">
        <v>6180</v>
      </c>
      <c r="D28" s="15">
        <v>1000</v>
      </c>
      <c r="E28" s="15">
        <f t="shared" si="0"/>
        <v>7180</v>
      </c>
      <c r="F28" s="15">
        <v>0</v>
      </c>
      <c r="G28" s="15">
        <v>0</v>
      </c>
      <c r="H28" s="15">
        <f t="shared" si="1"/>
        <v>7180</v>
      </c>
    </row>
    <row r="29" spans="1:8" x14ac:dyDescent="0.2">
      <c r="A29" s="49">
        <v>3600</v>
      </c>
      <c r="B29" s="11" t="s">
        <v>95</v>
      </c>
      <c r="C29" s="15">
        <v>2</v>
      </c>
      <c r="D29" s="15">
        <v>1</v>
      </c>
      <c r="E29" s="15">
        <f t="shared" si="0"/>
        <v>3</v>
      </c>
      <c r="F29" s="15">
        <v>0</v>
      </c>
      <c r="G29" s="15">
        <v>0</v>
      </c>
      <c r="H29" s="15">
        <f t="shared" si="1"/>
        <v>3</v>
      </c>
    </row>
    <row r="30" spans="1:8" x14ac:dyDescent="0.2">
      <c r="A30" s="49">
        <v>3700</v>
      </c>
      <c r="B30" s="11" t="s">
        <v>96</v>
      </c>
      <c r="C30" s="15">
        <v>13753.96</v>
      </c>
      <c r="D30" s="15">
        <v>1269.31</v>
      </c>
      <c r="E30" s="15">
        <f t="shared" si="0"/>
        <v>15023.269999999999</v>
      </c>
      <c r="F30" s="15">
        <v>1548</v>
      </c>
      <c r="G30" s="15">
        <v>1548</v>
      </c>
      <c r="H30" s="15">
        <f t="shared" si="1"/>
        <v>13475.269999999999</v>
      </c>
    </row>
    <row r="31" spans="1:8" x14ac:dyDescent="0.2">
      <c r="A31" s="49">
        <v>3800</v>
      </c>
      <c r="B31" s="11" t="s">
        <v>97</v>
      </c>
      <c r="C31" s="15">
        <v>7046.54</v>
      </c>
      <c r="D31" s="15">
        <v>7046.54</v>
      </c>
      <c r="E31" s="15">
        <f t="shared" si="0"/>
        <v>14093.08</v>
      </c>
      <c r="F31" s="15">
        <v>0</v>
      </c>
      <c r="G31" s="15">
        <v>0</v>
      </c>
      <c r="H31" s="15">
        <f t="shared" si="1"/>
        <v>14093.08</v>
      </c>
    </row>
    <row r="32" spans="1:8" x14ac:dyDescent="0.2">
      <c r="A32" s="49">
        <v>3900</v>
      </c>
      <c r="B32" s="11" t="s">
        <v>19</v>
      </c>
      <c r="C32" s="15">
        <v>36779.19</v>
      </c>
      <c r="D32" s="15">
        <v>20923.86</v>
      </c>
      <c r="E32" s="15">
        <f t="shared" si="0"/>
        <v>57703.05</v>
      </c>
      <c r="F32" s="15">
        <v>4956</v>
      </c>
      <c r="G32" s="15">
        <v>3875</v>
      </c>
      <c r="H32" s="15">
        <f t="shared" si="1"/>
        <v>52747.05</v>
      </c>
    </row>
    <row r="33" spans="1:8" x14ac:dyDescent="0.2">
      <c r="A33" s="48" t="s">
        <v>70</v>
      </c>
      <c r="B33" s="7"/>
      <c r="C33" s="15">
        <f>SUM(C34:C42)</f>
        <v>3773</v>
      </c>
      <c r="D33" s="15">
        <f>SUM(D34:D42)</f>
        <v>3773</v>
      </c>
      <c r="E33" s="15">
        <f t="shared" si="0"/>
        <v>7546</v>
      </c>
      <c r="F33" s="15">
        <f>SUM(F34:F42)</f>
        <v>0</v>
      </c>
      <c r="G33" s="15">
        <f>SUM(G34:G42)</f>
        <v>0</v>
      </c>
      <c r="H33" s="15">
        <f t="shared" si="1"/>
        <v>7546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3773</v>
      </c>
      <c r="D36" s="15">
        <v>3773</v>
      </c>
      <c r="E36" s="15">
        <f t="shared" si="0"/>
        <v>7546</v>
      </c>
      <c r="F36" s="15">
        <v>0</v>
      </c>
      <c r="G36" s="15">
        <v>0</v>
      </c>
      <c r="H36" s="15">
        <f t="shared" si="1"/>
        <v>7546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619120.88</v>
      </c>
      <c r="D43" s="15">
        <f>SUM(D44:D52)</f>
        <v>32000</v>
      </c>
      <c r="E43" s="15">
        <f t="shared" si="0"/>
        <v>651120.88</v>
      </c>
      <c r="F43" s="15">
        <f>SUM(F44:F52)</f>
        <v>8050</v>
      </c>
      <c r="G43" s="15">
        <f>SUM(G44:G52)</f>
        <v>8050</v>
      </c>
      <c r="H43" s="15">
        <f t="shared" si="1"/>
        <v>643070.88</v>
      </c>
    </row>
    <row r="44" spans="1:8" x14ac:dyDescent="0.2">
      <c r="A44" s="49">
        <v>5100</v>
      </c>
      <c r="B44" s="11" t="s">
        <v>105</v>
      </c>
      <c r="C44" s="15">
        <v>54054.82</v>
      </c>
      <c r="D44" s="15">
        <v>27000</v>
      </c>
      <c r="E44" s="15">
        <f t="shared" si="0"/>
        <v>81054.820000000007</v>
      </c>
      <c r="F44" s="15">
        <v>8050</v>
      </c>
      <c r="G44" s="15">
        <v>8050</v>
      </c>
      <c r="H44" s="15">
        <f t="shared" si="1"/>
        <v>73004.820000000007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565066.06000000006</v>
      </c>
      <c r="D51" s="15">
        <v>5000</v>
      </c>
      <c r="E51" s="15">
        <f t="shared" si="0"/>
        <v>570066.06000000006</v>
      </c>
      <c r="F51" s="15">
        <v>0</v>
      </c>
      <c r="G51" s="15">
        <v>0</v>
      </c>
      <c r="H51" s="15">
        <f t="shared" si="1"/>
        <v>570066.06000000006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159827.4</v>
      </c>
      <c r="D53" s="15">
        <f>SUM(D54:D56)</f>
        <v>463607.59</v>
      </c>
      <c r="E53" s="15">
        <f t="shared" si="0"/>
        <v>623434.99</v>
      </c>
      <c r="F53" s="15">
        <f>SUM(F54:F56)</f>
        <v>0</v>
      </c>
      <c r="G53" s="15">
        <f>SUM(G54:G56)</f>
        <v>0</v>
      </c>
      <c r="H53" s="15">
        <f t="shared" si="1"/>
        <v>623434.99</v>
      </c>
    </row>
    <row r="54" spans="1:8" x14ac:dyDescent="0.2">
      <c r="A54" s="49">
        <v>6100</v>
      </c>
      <c r="B54" s="11" t="s">
        <v>114</v>
      </c>
      <c r="C54" s="15">
        <v>159827.4</v>
      </c>
      <c r="D54" s="15">
        <v>463607.59</v>
      </c>
      <c r="E54" s="15">
        <f t="shared" si="0"/>
        <v>623434.99</v>
      </c>
      <c r="F54" s="15">
        <v>0</v>
      </c>
      <c r="G54" s="15">
        <v>0</v>
      </c>
      <c r="H54" s="15">
        <f t="shared" si="1"/>
        <v>623434.99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1397982.88</v>
      </c>
      <c r="D77" s="17">
        <f t="shared" si="4"/>
        <v>772846.67</v>
      </c>
      <c r="E77" s="17">
        <f t="shared" si="4"/>
        <v>2170829.5499999998</v>
      </c>
      <c r="F77" s="17">
        <f t="shared" si="4"/>
        <v>420129.28000000003</v>
      </c>
      <c r="G77" s="17">
        <f t="shared" si="4"/>
        <v>419048.28</v>
      </c>
      <c r="H77" s="17">
        <f t="shared" si="4"/>
        <v>1750700.27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619034.6</v>
      </c>
      <c r="D6" s="50">
        <v>277239.08</v>
      </c>
      <c r="E6" s="50">
        <f>C6+D6</f>
        <v>896273.67999999993</v>
      </c>
      <c r="F6" s="50">
        <v>412079.28</v>
      </c>
      <c r="G6" s="50">
        <v>410998.28</v>
      </c>
      <c r="H6" s="50">
        <f>E6-F6</f>
        <v>484194.39999999991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778948.28</v>
      </c>
      <c r="D8" s="50">
        <v>495607.59</v>
      </c>
      <c r="E8" s="50">
        <f>C8+D8</f>
        <v>1274555.8700000001</v>
      </c>
      <c r="F8" s="50">
        <v>8050</v>
      </c>
      <c r="G8" s="50">
        <v>8050</v>
      </c>
      <c r="H8" s="50">
        <f>E8-F8</f>
        <v>1266505.8700000001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1397982.88</v>
      </c>
      <c r="D16" s="17">
        <f>SUM(D6+D8+D10+D12+D14)</f>
        <v>772846.67</v>
      </c>
      <c r="E16" s="17">
        <f>SUM(E6+E8+E10+E12+E14)</f>
        <v>2170829.5499999998</v>
      </c>
      <c r="F16" s="17">
        <f t="shared" ref="F16:H16" si="0">SUM(F6+F8+F10+F12+F14)</f>
        <v>420129.28000000003</v>
      </c>
      <c r="G16" s="17">
        <f t="shared" si="0"/>
        <v>419048.28</v>
      </c>
      <c r="H16" s="17">
        <f t="shared" si="0"/>
        <v>1750700.27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1397982.88</v>
      </c>
      <c r="D7" s="15">
        <v>772846.67</v>
      </c>
      <c r="E7" s="15">
        <f>C7+D7</f>
        <v>2170829.5499999998</v>
      </c>
      <c r="F7" s="15">
        <v>420129.28000000003</v>
      </c>
      <c r="G7" s="15">
        <v>419048.28</v>
      </c>
      <c r="H7" s="15">
        <f>E7-F7</f>
        <v>1750700.2699999998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1397982.88</v>
      </c>
      <c r="D16" s="23">
        <f t="shared" si="2"/>
        <v>772846.67</v>
      </c>
      <c r="E16" s="23">
        <f t="shared" si="2"/>
        <v>2170829.5499999998</v>
      </c>
      <c r="F16" s="23">
        <f t="shared" si="2"/>
        <v>420129.28000000003</v>
      </c>
      <c r="G16" s="23">
        <f t="shared" si="2"/>
        <v>419048.28</v>
      </c>
      <c r="H16" s="23">
        <f t="shared" si="2"/>
        <v>1750700.2699999998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1397982.88</v>
      </c>
      <c r="D16" s="15">
        <f t="shared" si="3"/>
        <v>772846.67</v>
      </c>
      <c r="E16" s="15">
        <f t="shared" si="3"/>
        <v>2170829.5499999998</v>
      </c>
      <c r="F16" s="15">
        <f t="shared" si="3"/>
        <v>420129.28000000003</v>
      </c>
      <c r="G16" s="15">
        <f t="shared" si="3"/>
        <v>419048.28</v>
      </c>
      <c r="H16" s="15">
        <f t="shared" si="3"/>
        <v>1750700.2699999998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1397982.88</v>
      </c>
      <c r="D18" s="15">
        <v>772846.67</v>
      </c>
      <c r="E18" s="15">
        <f t="shared" ref="E18:E23" si="5">C18+D18</f>
        <v>2170829.5499999998</v>
      </c>
      <c r="F18" s="15">
        <v>420129.28000000003</v>
      </c>
      <c r="G18" s="15">
        <v>419048.28</v>
      </c>
      <c r="H18" s="15">
        <f t="shared" si="4"/>
        <v>1750700.2699999998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1397982.88</v>
      </c>
      <c r="D42" s="23">
        <f t="shared" si="12"/>
        <v>772846.67</v>
      </c>
      <c r="E42" s="23">
        <f t="shared" si="12"/>
        <v>2170829.5499999998</v>
      </c>
      <c r="F42" s="23">
        <f t="shared" si="12"/>
        <v>420129.28000000003</v>
      </c>
      <c r="G42" s="23">
        <f t="shared" si="12"/>
        <v>419048.28</v>
      </c>
      <c r="H42" s="23">
        <f t="shared" si="12"/>
        <v>1750700.2699999998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2018-03-08T21:21:25Z</cp:lastPrinted>
  <dcterms:created xsi:type="dcterms:W3CDTF">2014-02-10T03:37:14Z</dcterms:created>
  <dcterms:modified xsi:type="dcterms:W3CDTF">2021-01-26T00:14:49Z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