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/>
  <c r="G46" s="1"/>
  <c r="G48" s="1"/>
  <c r="F42"/>
  <c r="F46" s="1"/>
  <c r="G35"/>
  <c r="F35"/>
  <c r="G30"/>
  <c r="F30"/>
  <c r="G24"/>
  <c r="F24"/>
  <c r="F26" s="1"/>
  <c r="G14"/>
  <c r="G26" s="1"/>
  <c r="F14"/>
  <c r="C26"/>
  <c r="B26"/>
  <c r="C13"/>
  <c r="C28" s="1"/>
  <c r="B13"/>
  <c r="B28" s="1"/>
  <c r="F48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<sst xmlns="http://schemas.openxmlformats.org/spreadsheetml/2006/main" count="59" uniqueCount="59">
  <si>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</si>
  <si>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</si>
  <si>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</si>
  <si>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</si>
  <si>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</si>
  <si>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</si>
  <si>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</si>
  <si>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</si>
  <si>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</si>
  <si>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</si>
  <si>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</si>
  <si>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</si>
  <si>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</si>
  <si>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</si>
  <si>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</si>
  <si>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</si>
  <si>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</si>
  <si>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</si>
  <si>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</si>
  <si>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</si>
  <si>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</si>
  <si>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</si>
  <si>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</si>
  <si>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</si>
  <si>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</si>
  <si>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</si>
  <si>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</si>
  <si>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</si>
  <si>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</si>
  <si>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</si>
  <si>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</si>
  <si>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</si>
  <si>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</si>
  <si>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</si>
  <si>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</si>
  <si>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</si>
  <si>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</si>
  <si>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</si>
  <si>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</si>
  <si>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</si>
  <si>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</si>
  <si>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</si>
  <si>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</si>
  <si>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</si>
  <si>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</si>
  <si>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</si>
  <si>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</si>
  <si>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</si>
  <si>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</si>
  <si>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</si>
  <si>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</si>
  <si>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</si>
  <si>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</si>
  <si>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</si>
  <si>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</si>
  <si>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</si>
  <si>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</si>
  <si>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</si>
  <si>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MOROLEON GUANAJUATO
Estado de Situación Financiera
Al 30 de Junio del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</si>
</sst>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tabSelected="1" zoomScaleNormal="100" zoomScaleSheetLayoutView="100" workbookViewId="0">
      <selection activeCell="A2" sqref="A2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3" t="s">
        <v>58</v>
      </c>
      <c r="B1" s="44"/>
      <c r="C1" s="44"/>
      <c r="D1" s="44"/>
      <c r="E1" s="44"/>
      <c r="F1" s="44"/>
      <c r="G1" s="45"/>
    </row>
    <row r="2" spans="1:7" s="3" customFormat="1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114175224.20999999</v>
      </c>
      <c r="C5" s="12">
        <v>104886620.01000001</v>
      </c>
      <c r="D5" s="17"/>
      <c r="E5" s="11" t="s">
        <v>41</v>
      </c>
      <c r="F5" s="12">
        <v>37240959.109999999</v>
      </c>
      <c r="G5" s="5">
        <v>42865373.600000001</v>
      </c>
    </row>
    <row r="6" spans="1:7">
      <c r="A6" s="30" t="s">
        <v>28</v>
      </c>
      <c r="B6" s="12">
        <v>24225089.370000001</v>
      </c>
      <c r="C6" s="12">
        <v>23136905.030000001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5184593.2300000004</v>
      </c>
      <c r="C7" s="12">
        <v>25400660.82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37" t="s">
        <v>5</v>
      </c>
      <c r="B13" s="10">
        <f>SUM(B5:B11)</f>
        <v>143584906.80999997</v>
      </c>
      <c r="C13" s="10">
        <f>SUM(C5:C11)</f>
        <v>153424185.86000001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SUM(F5:F12)</f>
        <v>37240959.109999999</v>
      </c>
      <c r="G14" s="5">
        <f>SUM(G5:G12)</f>
        <v>42865373.600000001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365301580.67000002</v>
      </c>
      <c r="C18" s="12">
        <v>316240829.11000001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56980605.240000002</v>
      </c>
      <c r="C19" s="12">
        <v>56903665.219999999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1062021.46</v>
      </c>
      <c r="C20" s="12">
        <v>1062021.46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-32899018.449999999</v>
      </c>
      <c r="C21" s="12">
        <v>-32899018.449999999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11993872.25</v>
      </c>
      <c r="C22" s="12">
        <v>11993872.25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/>
      <c r="B25" s="12"/>
      <c r="C25" s="12"/>
      <c r="D25" s="8"/>
      <c r="E25" s="11"/>
      <c r="F25" s="10"/>
      <c r="G25" s="6"/>
    </row>
    <row r="26" spans="1:7">
      <c r="A26" s="37" t="s">
        <v>8</v>
      </c>
      <c r="B26" s="10">
        <f>SUM(B16:B24)</f>
        <v>402439061.17000002</v>
      </c>
      <c r="C26" s="10">
        <f>SUM(C16:C24)</f>
        <v>353301369.59000003</v>
      </c>
      <c r="D26" s="17"/>
      <c r="E26" s="39" t="s">
        <v>57</v>
      </c>
      <c r="F26" s="10">
        <f>SUM(F24+F14)</f>
        <v>37240959.109999999</v>
      </c>
      <c r="G26" s="6">
        <f>SUM(G14+G24)</f>
        <v>42865373.600000001</v>
      </c>
    </row>
    <row r="27" spans="1:7">
      <c r="A27" s="27"/>
      <c r="D27" s="14"/>
      <c r="E27" s="9"/>
      <c r="F27" s="10"/>
      <c r="G27" s="6"/>
    </row>
    <row r="28" spans="1:7">
      <c r="A28" s="27" t="s">
        <v>9</v>
      </c>
      <c r="B28" s="10">
        <f>B13+B26</f>
        <v>546023967.98000002</v>
      </c>
      <c r="C28" s="10">
        <f>C13+C26</f>
        <v>506725555.45000005</v>
      </c>
      <c r="D28" s="14"/>
      <c r="E28" s="9" t="s">
        <v>49</v>
      </c>
      <c r="F28" s="10"/>
      <c r="G28" s="20"/>
    </row>
    <row r="29" spans="1:7">
      <c r="A29" s="32"/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3700430.7399999998</v>
      </c>
      <c r="G30" s="6">
        <f>SUM(G31:G33)</f>
        <v>3700430.7199999997</v>
      </c>
    </row>
    <row r="31" spans="1:7">
      <c r="A31" s="31"/>
      <c r="B31" s="15"/>
      <c r="C31" s="15"/>
      <c r="D31" s="17"/>
      <c r="E31" s="11" t="s">
        <v>2</v>
      </c>
      <c r="F31" s="12">
        <v>6549391.1399999997</v>
      </c>
      <c r="G31" s="5">
        <v>6549391.1399999997</v>
      </c>
    </row>
    <row r="32" spans="1:7">
      <c r="A32" s="31"/>
      <c r="B32" s="15"/>
      <c r="C32" s="15"/>
      <c r="D32" s="17"/>
      <c r="E32" s="11" t="s">
        <v>18</v>
      </c>
      <c r="F32" s="12">
        <v>-2848960.4</v>
      </c>
      <c r="G32" s="5">
        <v>-2848960.42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SUM(F36:F40)</f>
        <v>505082578.13</v>
      </c>
      <c r="G35" s="6">
        <f>SUM(G36:G40)</f>
        <v>460159751.13</v>
      </c>
    </row>
    <row r="36" spans="1:7">
      <c r="A36" s="31"/>
      <c r="B36" s="15"/>
      <c r="C36" s="15"/>
      <c r="D36" s="17"/>
      <c r="E36" s="11" t="s">
        <v>52</v>
      </c>
      <c r="F36" s="12">
        <v>49470413.32</v>
      </c>
      <c r="G36" s="5">
        <v>78438368.140000001</v>
      </c>
    </row>
    <row r="37" spans="1:7">
      <c r="A37" s="31"/>
      <c r="B37" s="15"/>
      <c r="C37" s="15"/>
      <c r="D37" s="17"/>
      <c r="E37" s="11" t="s">
        <v>19</v>
      </c>
      <c r="F37" s="12">
        <v>455612164.81</v>
      </c>
      <c r="G37" s="5">
        <v>381721382.99000001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2">
        <f>SUM(F42+F35+F30)</f>
        <v>508783008.87</v>
      </c>
      <c r="G46" s="5">
        <f>SUM(G42+G35+G30)</f>
        <v>463860181.85000002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F46+F26</f>
        <v>546023967.98000002</v>
      </c>
      <c r="G48" s="20">
        <f>G46+G26</f>
        <v>506725555.45000005</v>
      </c>
    </row>
    <row r="49" spans="1:7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2018-03-04T05:00:29Z</cp:lastPrinted>
  <dcterms:created xsi:type="dcterms:W3CDTF">2012-12-11T20:26:08Z</dcterms:created>
  <dcterms:modified xsi:type="dcterms:W3CDTF">2020-07-10T18:30:07Z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