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20\TITULO V 1ER TRIMESTRE 2019\4.- Informacion Presupuestaria\2.- Estado analitico del ejercicio del presu de egresos por clasif adva\"/>
    </mc:Choice>
  </mc:AlternateContent>
  <bookViews>
    <workbookView xWindow="0" yWindow="0" windowWidth="21600" windowHeight="873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H38" i="5" s="1"/>
  <c r="E37" i="5"/>
  <c r="H37" i="5" s="1"/>
  <c r="H36" i="5" s="1"/>
  <c r="G36" i="5"/>
  <c r="G42" i="5" s="1"/>
  <c r="F36" i="5"/>
  <c r="F42" i="5" s="1"/>
  <c r="E36" i="5"/>
  <c r="D36" i="5"/>
  <c r="D42" i="5" s="1"/>
  <c r="C36" i="5"/>
  <c r="C42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H25" i="5" s="1"/>
  <c r="G25" i="5"/>
  <c r="F25" i="5"/>
  <c r="E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H16" i="5" s="1"/>
  <c r="G16" i="5"/>
  <c r="F16" i="5"/>
  <c r="E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G48" i="4"/>
  <c r="F48" i="4"/>
  <c r="D48" i="4"/>
  <c r="C48" i="4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H48" i="4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E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H46" i="6"/>
  <c r="E46" i="6"/>
  <c r="H45" i="6"/>
  <c r="E45" i="6"/>
  <c r="H44" i="6"/>
  <c r="E44" i="6"/>
  <c r="G43" i="6"/>
  <c r="F43" i="6"/>
  <c r="D43" i="6"/>
  <c r="C43" i="6"/>
  <c r="E43" i="6" s="1"/>
  <c r="H43" i="6" s="1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H18" i="6"/>
  <c r="E18" i="6"/>
  <c r="H17" i="6"/>
  <c r="E17" i="6"/>
  <c r="H16" i="6"/>
  <c r="E16" i="6"/>
  <c r="E15" i="6"/>
  <c r="H15" i="6" s="1"/>
  <c r="H14" i="6"/>
  <c r="E14" i="6"/>
  <c r="G13" i="6"/>
  <c r="F13" i="6"/>
  <c r="D13" i="6"/>
  <c r="C13" i="6"/>
  <c r="E13" i="6" s="1"/>
  <c r="H13" i="6" s="1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G5" i="6"/>
  <c r="G77" i="6" s="1"/>
  <c r="F5" i="6"/>
  <c r="F77" i="6" s="1"/>
  <c r="D5" i="6"/>
  <c r="D77" i="6" s="1"/>
  <c r="C5" i="6"/>
  <c r="C77" i="6" s="1"/>
  <c r="E42" i="5" l="1"/>
  <c r="H42" i="5"/>
  <c r="H6" i="5"/>
  <c r="E48" i="4"/>
  <c r="H6" i="8"/>
  <c r="H16" i="8" s="1"/>
  <c r="E5" i="6"/>
  <c r="E77" i="6" l="1"/>
  <c r="H5" i="6"/>
  <c r="H77" i="6" s="1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<sst xmlns="http://schemas.openxmlformats.org/spreadsheetml/2006/main" count="231" uniqueCount="173">
  <si>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</si>
  <si>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</si>
  <si>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</si>
  <si>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</si>
  <si>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</si>
  <si>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</si>
  <si>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</si>
  <si>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</si>
  <si>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</si>
  <si>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</si>
  <si>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</si>
  <si>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</si>
  <si>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</si>
  <si>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</si>
  <si>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</si>
  <si>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</si>
  <si>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</si>
  <si>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</si>
  <si>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</si>
  <si>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</si>
  <si>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</si>
  <si>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</si>
  <si>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</si>
  <si>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</si>
  <si>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</si>
  <si>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</si>
  <si>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</si>
  <si>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</si>
  <si>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</si>
  <si>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</si>
  <si>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</si>
  <si>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</si>
  <si>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</si>
  <si>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</si>
  <si>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</si>
  <si>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</si>
  <si>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</si>
  <si>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</si>
  <si>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</si>
  <si>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</si>
  <si>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</si>
  <si>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</si>
  <si>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</si>
  <si>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</si>
  <si>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</si>
  <si>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</si>
  <si>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</si>
  <si>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</si>
  <si>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</si>
  <si>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</si>
  <si>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</si>
  <si>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</si>
  <si>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</si>
  <si>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</si>
  <si>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</si>
  <si>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</si>
  <si>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</si>
  <si>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</si>
  <si>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</si>
  <si>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</si>
  <si>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</si>
  <si>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</si>
  <si>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</si>
  <si>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</si>
  <si>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</si>
  <si>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</si>
  <si>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</si>
  <si>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</si>
  <si>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</si>
  <si>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</si>
  <si>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</si>
  <si>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</si>
  <si>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</si>
  <si>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</si>
  <si>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</si>
  <si>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</si>
  <si>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</si>
  <si>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</si>
  <si>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</si>
  <si>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</si>
  <si>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</si>
  <si>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</si>
  <si>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</si>
  <si>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</si>
  <si>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</si>
  <si>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</si>
  <si>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</si>
  <si>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</si>
  <si>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</si>
  <si>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</si>
  <si>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</si>
  <si>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</si>
  <si>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</si>
  <si>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</si>
  <si>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</si>
  <si>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</si>
  <si>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</si>
  <si>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</si>
  <si>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</si>
  <si>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</si>
  <si>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</si>
  <si>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</si>
  <si>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</si>
  <si>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</si>
  <si>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</si>
  <si>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</si>
  <si>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</si>
  <si>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</si>
  <si>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</si>
  <si>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</si>
  <si>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</si>
  <si>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</si>
  <si>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</si>
  <si>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</si>
  <si>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</si>
  <si>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</si>
  <si>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</si>
  <si>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</si>
  <si>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</si>
  <si>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</si>
  <si>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</si>
  <si>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</si>
  <si>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</si>
  <si>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</si>
  <si>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</si>
  <si>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</si>
  <si>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</si>
  <si>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</si>
  <si>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</si>
  <si>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</si>
  <si>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MUNICIPIO MOROLEON GTO.
ESTADO ANALÍTICO DEL EJERCICIO DEL PRESUPUESTO DE EGRESOS
Clasificación por Objeto del Gasto (Capítulo y Concepto)
DEL 1 DE ENERO AL 31 DE MARZO DEL 2020</t>
  </si>
  <si>
    <t>MUNICIPIO MOROLEON GTO.
ESTADO ANALÍTICO DEL EJERCICIO DEL PRESUPUESTO DE EGRESOS
Clasificación Económica (por Tipo de Gasto)
Del 1 de Enero al  31 DE MARZO DEL 2020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</si>
  <si>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</si>
  <si>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</si>
  <si>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</si>
  <si>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</si>
  <si>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</si>
  <si>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</si>
  <si>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</si>
  <si>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</si>
  <si>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</si>
  <si>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</si>
  <si>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</si>
  <si>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</si>
  <si>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</si>
  <si>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</si>
  <si>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</si>
  <si>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</si>
  <si>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</si>
  <si>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</si>
  <si>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</si>
  <si>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</si>
  <si>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</si>
  <si>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</si>
  <si>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</si>
  <si>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</si>
  <si>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</si>
  <si>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</si>
  <si>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</si>
  <si>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</si>
  <si>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</si>
  <si>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</si>
  <si>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</si>
  <si>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</si>
  <si>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</si>
  <si>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</si>
  <si>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</si>
  <si>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</si>
  <si>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</si>
  <si>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</si>
  <si>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</si>
  <si>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Administrativa
Del 1 de Enero al 31 DE MARZO DEL 2020</t>
  </si>
  <si>
    <t>MUNICIPIO MOROLEON GTO.
ESTADO ANALÍTICO DEL EJERCICIO DEL PRESUPUESTO DE EGRESOS
Clasificación Funcional (Finalidad y Función)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</si>
</sst>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130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119707679.47999999</v>
      </c>
      <c r="D5" s="14">
        <f>SUM(D6:D12)</f>
        <v>1578067.96</v>
      </c>
      <c r="E5" s="14">
        <f>C5+D5</f>
        <v>121285747.43999998</v>
      </c>
      <c r="F5" s="14">
        <f>SUM(F6:F12)</f>
        <v>25836844.759999998</v>
      </c>
      <c r="G5" s="14">
        <f>SUM(G6:G12)</f>
        <v>25014128.810000002</v>
      </c>
      <c r="H5" s="14">
        <f>E5-F5</f>
        <v>95448902.679999977</v>
      </c>
    </row>
    <row r="6" spans="1:8" x14ac:dyDescent="0.2">
      <c r="A6" s="5"/>
      <c r="B6" s="11" t="s">
        <v>70</v>
      </c>
      <c r="C6" s="15">
        <v>64746891.039999999</v>
      </c>
      <c r="D6" s="15">
        <v>434724.65</v>
      </c>
      <c r="E6" s="15">
        <f t="shared" ref="E6:E69" si="0">C6+D6</f>
        <v>65181615.689999998</v>
      </c>
      <c r="F6" s="15">
        <v>15900984.310000001</v>
      </c>
      <c r="G6" s="15">
        <v>15802824.310000001</v>
      </c>
      <c r="H6" s="15">
        <f t="shared" ref="H6:H69" si="1">E6-F6</f>
        <v>49280631.379999995</v>
      </c>
    </row>
    <row r="7" spans="1:8" x14ac:dyDescent="0.2">
      <c r="A7" s="5"/>
      <c r="B7" s="11" t="s">
        <v>71</v>
      </c>
      <c r="C7" s="15">
        <v>1877590.63</v>
      </c>
      <c r="D7" s="15">
        <v>-32300</v>
      </c>
      <c r="E7" s="15">
        <f t="shared" si="0"/>
        <v>1845290.63</v>
      </c>
      <c r="F7" s="15">
        <v>188408</v>
      </c>
      <c r="G7" s="15">
        <v>181908</v>
      </c>
      <c r="H7" s="15">
        <f t="shared" si="1"/>
        <v>1656882.63</v>
      </c>
    </row>
    <row r="8" spans="1:8" x14ac:dyDescent="0.2">
      <c r="A8" s="5"/>
      <c r="B8" s="11" t="s">
        <v>72</v>
      </c>
      <c r="C8" s="15">
        <v>15684028.529999999</v>
      </c>
      <c r="D8" s="15">
        <v>2576</v>
      </c>
      <c r="E8" s="15">
        <f t="shared" si="0"/>
        <v>15686604.529999999</v>
      </c>
      <c r="F8" s="15">
        <v>228343.02</v>
      </c>
      <c r="G8" s="15">
        <v>228343.02</v>
      </c>
      <c r="H8" s="15">
        <f t="shared" si="1"/>
        <v>15458261.51</v>
      </c>
    </row>
    <row r="9" spans="1:8" x14ac:dyDescent="0.2">
      <c r="A9" s="5"/>
      <c r="B9" s="11" t="s">
        <v>35</v>
      </c>
      <c r="C9" s="15">
        <v>876276.13</v>
      </c>
      <c r="D9" s="15">
        <v>0</v>
      </c>
      <c r="E9" s="15">
        <f t="shared" si="0"/>
        <v>876276.13</v>
      </c>
      <c r="F9" s="15">
        <v>159347.57</v>
      </c>
      <c r="G9" s="15">
        <v>159347.57</v>
      </c>
      <c r="H9" s="15">
        <f t="shared" si="1"/>
        <v>716928.56</v>
      </c>
    </row>
    <row r="10" spans="1:8" x14ac:dyDescent="0.2">
      <c r="A10" s="5"/>
      <c r="B10" s="11" t="s">
        <v>73</v>
      </c>
      <c r="C10" s="15">
        <v>36521643.149999999</v>
      </c>
      <c r="D10" s="15">
        <v>1173067.31</v>
      </c>
      <c r="E10" s="15">
        <f t="shared" si="0"/>
        <v>37694710.460000001</v>
      </c>
      <c r="F10" s="15">
        <v>9359761.8599999994</v>
      </c>
      <c r="G10" s="15">
        <v>8641705.9100000001</v>
      </c>
      <c r="H10" s="15">
        <f t="shared" si="1"/>
        <v>28334948.600000001</v>
      </c>
    </row>
    <row r="11" spans="1:8" x14ac:dyDescent="0.2">
      <c r="A11" s="5"/>
      <c r="B11" s="11" t="s">
        <v>36</v>
      </c>
      <c r="C11" s="15">
        <v>1250</v>
      </c>
      <c r="D11" s="15">
        <v>0</v>
      </c>
      <c r="E11" s="15">
        <f t="shared" si="0"/>
        <v>1250</v>
      </c>
      <c r="F11" s="15">
        <v>0</v>
      </c>
      <c r="G11" s="15">
        <v>0</v>
      </c>
      <c r="H11" s="15">
        <f t="shared" si="1"/>
        <v>1250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19338625.420000002</v>
      </c>
      <c r="D13" s="15">
        <f>SUM(D14:D22)</f>
        <v>1073429.45</v>
      </c>
      <c r="E13" s="15">
        <f t="shared" si="0"/>
        <v>20412054.870000001</v>
      </c>
      <c r="F13" s="15">
        <f>SUM(F14:F22)</f>
        <v>3608816.75</v>
      </c>
      <c r="G13" s="15">
        <f>SUM(G14:G22)</f>
        <v>0</v>
      </c>
      <c r="H13" s="15">
        <f t="shared" si="1"/>
        <v>16803238.120000001</v>
      </c>
    </row>
    <row r="14" spans="1:8" x14ac:dyDescent="0.2">
      <c r="A14" s="5"/>
      <c r="B14" s="11" t="s">
        <v>75</v>
      </c>
      <c r="C14" s="15">
        <v>1448838.34</v>
      </c>
      <c r="D14" s="15">
        <v>10408.719999999999</v>
      </c>
      <c r="E14" s="15">
        <f t="shared" si="0"/>
        <v>1459247.06</v>
      </c>
      <c r="F14" s="15">
        <v>152391.82999999999</v>
      </c>
      <c r="G14" s="15">
        <v>0</v>
      </c>
      <c r="H14" s="15">
        <f t="shared" si="1"/>
        <v>1306855.23</v>
      </c>
    </row>
    <row r="15" spans="1:8" x14ac:dyDescent="0.2">
      <c r="A15" s="5"/>
      <c r="B15" s="11" t="s">
        <v>76</v>
      </c>
      <c r="C15" s="15">
        <v>1292923.8400000001</v>
      </c>
      <c r="D15" s="15">
        <v>204000</v>
      </c>
      <c r="E15" s="15">
        <f t="shared" si="0"/>
        <v>1496923.84</v>
      </c>
      <c r="F15" s="15">
        <v>280635.82</v>
      </c>
      <c r="G15" s="15">
        <v>0</v>
      </c>
      <c r="H15" s="15">
        <f t="shared" si="1"/>
        <v>1216288.02</v>
      </c>
    </row>
    <row r="16" spans="1:8" x14ac:dyDescent="0.2">
      <c r="A16" s="5"/>
      <c r="B16" s="11" t="s">
        <v>77</v>
      </c>
      <c r="C16" s="15">
        <v>21600</v>
      </c>
      <c r="D16" s="15">
        <v>-18000</v>
      </c>
      <c r="E16" s="15">
        <f t="shared" si="0"/>
        <v>3600</v>
      </c>
      <c r="F16" s="15">
        <v>0</v>
      </c>
      <c r="G16" s="15">
        <v>0</v>
      </c>
      <c r="H16" s="15">
        <f t="shared" si="1"/>
        <v>3600</v>
      </c>
    </row>
    <row r="17" spans="1:8" x14ac:dyDescent="0.2">
      <c r="A17" s="5"/>
      <c r="B17" s="11" t="s">
        <v>78</v>
      </c>
      <c r="C17" s="15">
        <v>4115349.84</v>
      </c>
      <c r="D17" s="15">
        <v>966090.55</v>
      </c>
      <c r="E17" s="15">
        <f t="shared" si="0"/>
        <v>5081440.3899999997</v>
      </c>
      <c r="F17" s="15">
        <v>740886.79</v>
      </c>
      <c r="G17" s="15">
        <v>0</v>
      </c>
      <c r="H17" s="15">
        <f t="shared" si="1"/>
        <v>4340553.5999999996</v>
      </c>
    </row>
    <row r="18" spans="1:8" x14ac:dyDescent="0.2">
      <c r="A18" s="5"/>
      <c r="B18" s="11" t="s">
        <v>79</v>
      </c>
      <c r="C18" s="15">
        <v>353160.36</v>
      </c>
      <c r="D18" s="15">
        <v>-29500</v>
      </c>
      <c r="E18" s="15">
        <f t="shared" si="0"/>
        <v>323660.36</v>
      </c>
      <c r="F18" s="15">
        <v>12177.4</v>
      </c>
      <c r="G18" s="15">
        <v>0</v>
      </c>
      <c r="H18" s="15">
        <f t="shared" si="1"/>
        <v>311482.95999999996</v>
      </c>
    </row>
    <row r="19" spans="1:8" x14ac:dyDescent="0.2">
      <c r="A19" s="5"/>
      <c r="B19" s="11" t="s">
        <v>80</v>
      </c>
      <c r="C19" s="15">
        <v>8530986.3699999992</v>
      </c>
      <c r="D19" s="15">
        <v>631415.67000000004</v>
      </c>
      <c r="E19" s="15">
        <f t="shared" si="0"/>
        <v>9162402.0399999991</v>
      </c>
      <c r="F19" s="15">
        <v>2123845</v>
      </c>
      <c r="G19" s="15">
        <v>0</v>
      </c>
      <c r="H19" s="15">
        <f t="shared" si="1"/>
        <v>7038557.0399999991</v>
      </c>
    </row>
    <row r="20" spans="1:8" x14ac:dyDescent="0.2">
      <c r="A20" s="5"/>
      <c r="B20" s="11" t="s">
        <v>81</v>
      </c>
      <c r="C20" s="15">
        <v>1727429.5</v>
      </c>
      <c r="D20" s="15">
        <v>-688445.49</v>
      </c>
      <c r="E20" s="15">
        <f t="shared" si="0"/>
        <v>1038984.01</v>
      </c>
      <c r="F20" s="15">
        <v>5155.18</v>
      </c>
      <c r="G20" s="15">
        <v>0</v>
      </c>
      <c r="H20" s="15">
        <f t="shared" si="1"/>
        <v>1033828.83</v>
      </c>
    </row>
    <row r="21" spans="1:8" x14ac:dyDescent="0.2">
      <c r="A21" s="5"/>
      <c r="B21" s="11" t="s">
        <v>82</v>
      </c>
      <c r="C21" s="15">
        <v>20000</v>
      </c>
      <c r="D21" s="15">
        <v>0</v>
      </c>
      <c r="E21" s="15">
        <f t="shared" si="0"/>
        <v>20000</v>
      </c>
      <c r="F21" s="15">
        <v>0</v>
      </c>
      <c r="G21" s="15">
        <v>0</v>
      </c>
      <c r="H21" s="15">
        <f t="shared" si="1"/>
        <v>20000</v>
      </c>
    </row>
    <row r="22" spans="1:8" x14ac:dyDescent="0.2">
      <c r="A22" s="5"/>
      <c r="B22" s="11" t="s">
        <v>83</v>
      </c>
      <c r="C22" s="15">
        <v>1828337.17</v>
      </c>
      <c r="D22" s="15">
        <v>-2540</v>
      </c>
      <c r="E22" s="15">
        <f t="shared" si="0"/>
        <v>1825797.17</v>
      </c>
      <c r="F22" s="15">
        <v>293724.73</v>
      </c>
      <c r="G22" s="15">
        <v>0</v>
      </c>
      <c r="H22" s="15">
        <f t="shared" si="1"/>
        <v>1532072.44</v>
      </c>
    </row>
    <row r="23" spans="1:8" x14ac:dyDescent="0.2">
      <c r="A23" s="48" t="s">
        <v>63</v>
      </c>
      <c r="B23" s="7"/>
      <c r="C23" s="15">
        <f>SUM(C24:C32)</f>
        <v>21231704.100000001</v>
      </c>
      <c r="D23" s="15">
        <f>SUM(D24:D32)</f>
        <v>1414224.87</v>
      </c>
      <c r="E23" s="15">
        <f t="shared" si="0"/>
        <v>22645928.970000003</v>
      </c>
      <c r="F23" s="15">
        <f>SUM(F24:F32)</f>
        <v>3697405.59</v>
      </c>
      <c r="G23" s="15">
        <f>SUM(G24:G32)</f>
        <v>1471447.46</v>
      </c>
      <c r="H23" s="15">
        <f t="shared" si="1"/>
        <v>18948523.380000003</v>
      </c>
    </row>
    <row r="24" spans="1:8" x14ac:dyDescent="0.2">
      <c r="A24" s="5"/>
      <c r="B24" s="11" t="s">
        <v>84</v>
      </c>
      <c r="C24" s="15">
        <v>3418747.41</v>
      </c>
      <c r="D24" s="15">
        <v>273927.46999999997</v>
      </c>
      <c r="E24" s="15">
        <f t="shared" si="0"/>
        <v>3692674.88</v>
      </c>
      <c r="F24" s="15">
        <v>974182.18</v>
      </c>
      <c r="G24" s="15">
        <v>0</v>
      </c>
      <c r="H24" s="15">
        <f t="shared" si="1"/>
        <v>2718492.6999999997</v>
      </c>
    </row>
    <row r="25" spans="1:8" x14ac:dyDescent="0.2">
      <c r="A25" s="5"/>
      <c r="B25" s="11" t="s">
        <v>85</v>
      </c>
      <c r="C25" s="15">
        <v>235100</v>
      </c>
      <c r="D25" s="15">
        <v>-55000</v>
      </c>
      <c r="E25" s="15">
        <f t="shared" si="0"/>
        <v>180100</v>
      </c>
      <c r="F25" s="15">
        <v>26040</v>
      </c>
      <c r="G25" s="15">
        <v>0</v>
      </c>
      <c r="H25" s="15">
        <f t="shared" si="1"/>
        <v>154060</v>
      </c>
    </row>
    <row r="26" spans="1:8" x14ac:dyDescent="0.2">
      <c r="A26" s="5"/>
      <c r="B26" s="11" t="s">
        <v>86</v>
      </c>
      <c r="C26" s="15">
        <v>702626.38</v>
      </c>
      <c r="D26" s="15">
        <v>8000</v>
      </c>
      <c r="E26" s="15">
        <f t="shared" si="0"/>
        <v>710626.38</v>
      </c>
      <c r="F26" s="15">
        <v>27811.7</v>
      </c>
      <c r="G26" s="15">
        <v>0</v>
      </c>
      <c r="H26" s="15">
        <f t="shared" si="1"/>
        <v>682814.68</v>
      </c>
    </row>
    <row r="27" spans="1:8" x14ac:dyDescent="0.2">
      <c r="A27" s="5"/>
      <c r="B27" s="11" t="s">
        <v>87</v>
      </c>
      <c r="C27" s="15">
        <v>400786.47</v>
      </c>
      <c r="D27" s="15">
        <v>5000</v>
      </c>
      <c r="E27" s="15">
        <f t="shared" si="0"/>
        <v>405786.47</v>
      </c>
      <c r="F27" s="15">
        <v>8669.2900000000009</v>
      </c>
      <c r="G27" s="15">
        <v>4734.96</v>
      </c>
      <c r="H27" s="15">
        <f t="shared" si="1"/>
        <v>397117.18</v>
      </c>
    </row>
    <row r="28" spans="1:8" x14ac:dyDescent="0.2">
      <c r="A28" s="5"/>
      <c r="B28" s="11" t="s">
        <v>88</v>
      </c>
      <c r="C28" s="15">
        <v>1217325.1000000001</v>
      </c>
      <c r="D28" s="15">
        <v>52300</v>
      </c>
      <c r="E28" s="15">
        <f t="shared" si="0"/>
        <v>1269625.1000000001</v>
      </c>
      <c r="F28" s="15">
        <v>119432.2</v>
      </c>
      <c r="G28" s="15">
        <v>0</v>
      </c>
      <c r="H28" s="15">
        <f t="shared" si="1"/>
        <v>1150192.9000000001</v>
      </c>
    </row>
    <row r="29" spans="1:8" x14ac:dyDescent="0.2">
      <c r="A29" s="5"/>
      <c r="B29" s="11" t="s">
        <v>89</v>
      </c>
      <c r="C29" s="15">
        <v>1390567.12</v>
      </c>
      <c r="D29" s="15">
        <v>344019</v>
      </c>
      <c r="E29" s="15">
        <f t="shared" si="0"/>
        <v>1734586.12</v>
      </c>
      <c r="F29" s="15">
        <v>58176.46</v>
      </c>
      <c r="G29" s="15">
        <v>0</v>
      </c>
      <c r="H29" s="15">
        <f t="shared" si="1"/>
        <v>1676409.6600000001</v>
      </c>
    </row>
    <row r="30" spans="1:8" x14ac:dyDescent="0.2">
      <c r="A30" s="5"/>
      <c r="B30" s="11" t="s">
        <v>90</v>
      </c>
      <c r="C30" s="15">
        <v>703727.49</v>
      </c>
      <c r="D30" s="15">
        <v>900</v>
      </c>
      <c r="E30" s="15">
        <f t="shared" si="0"/>
        <v>704627.49</v>
      </c>
      <c r="F30" s="15">
        <v>68007.490000000005</v>
      </c>
      <c r="G30" s="15">
        <v>4122.5</v>
      </c>
      <c r="H30" s="15">
        <f t="shared" si="1"/>
        <v>636620</v>
      </c>
    </row>
    <row r="31" spans="1:8" x14ac:dyDescent="0.2">
      <c r="A31" s="5"/>
      <c r="B31" s="11" t="s">
        <v>91</v>
      </c>
      <c r="C31" s="15">
        <v>2054345.76</v>
      </c>
      <c r="D31" s="15">
        <v>17084.72</v>
      </c>
      <c r="E31" s="15">
        <f t="shared" si="0"/>
        <v>2071430.48</v>
      </c>
      <c r="F31" s="15">
        <v>163179.01999999999</v>
      </c>
      <c r="G31" s="15">
        <v>0</v>
      </c>
      <c r="H31" s="15">
        <f t="shared" si="1"/>
        <v>1908251.46</v>
      </c>
    </row>
    <row r="32" spans="1:8" x14ac:dyDescent="0.2">
      <c r="A32" s="5"/>
      <c r="B32" s="11" t="s">
        <v>19</v>
      </c>
      <c r="C32" s="15">
        <v>11108478.369999999</v>
      </c>
      <c r="D32" s="15">
        <v>767993.68</v>
      </c>
      <c r="E32" s="15">
        <f t="shared" si="0"/>
        <v>11876472.049999999</v>
      </c>
      <c r="F32" s="15">
        <v>2251907.25</v>
      </c>
      <c r="G32" s="15">
        <v>1462590</v>
      </c>
      <c r="H32" s="15">
        <f t="shared" si="1"/>
        <v>9624564.7999999989</v>
      </c>
    </row>
    <row r="33" spans="1:8" x14ac:dyDescent="0.2">
      <c r="A33" s="48" t="s">
        <v>64</v>
      </c>
      <c r="B33" s="7"/>
      <c r="C33" s="15">
        <f>SUM(C34:C42)</f>
        <v>33884540.460000001</v>
      </c>
      <c r="D33" s="15">
        <f>SUM(D34:D42)</f>
        <v>2025810.18</v>
      </c>
      <c r="E33" s="15">
        <f t="shared" si="0"/>
        <v>35910350.640000001</v>
      </c>
      <c r="F33" s="15">
        <f>SUM(F34:F42)</f>
        <v>8663765.9000000004</v>
      </c>
      <c r="G33" s="15">
        <f>SUM(G34:G42)</f>
        <v>2013923.47</v>
      </c>
      <c r="H33" s="15">
        <f t="shared" si="1"/>
        <v>27246584.740000002</v>
      </c>
    </row>
    <row r="34" spans="1:8" x14ac:dyDescent="0.2">
      <c r="A34" s="5"/>
      <c r="B34" s="11" t="s">
        <v>92</v>
      </c>
      <c r="C34" s="15">
        <v>15491388.52</v>
      </c>
      <c r="D34" s="15">
        <v>0</v>
      </c>
      <c r="E34" s="15">
        <f t="shared" si="0"/>
        <v>15491388.52</v>
      </c>
      <c r="F34" s="15">
        <v>6062856.7300000004</v>
      </c>
      <c r="G34" s="15">
        <v>353496</v>
      </c>
      <c r="H34" s="15">
        <f t="shared" si="1"/>
        <v>9428531.7899999991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11497980.74</v>
      </c>
      <c r="D37" s="15">
        <v>2025810.18</v>
      </c>
      <c r="E37" s="15">
        <f t="shared" si="0"/>
        <v>13523790.92</v>
      </c>
      <c r="F37" s="15">
        <v>1134433.17</v>
      </c>
      <c r="G37" s="15">
        <v>684988.47</v>
      </c>
      <c r="H37" s="15">
        <f t="shared" si="1"/>
        <v>12389357.75</v>
      </c>
    </row>
    <row r="38" spans="1:8" x14ac:dyDescent="0.2">
      <c r="A38" s="5"/>
      <c r="B38" s="11" t="s">
        <v>41</v>
      </c>
      <c r="C38" s="15">
        <v>6895171.2000000002</v>
      </c>
      <c r="D38" s="15">
        <v>0</v>
      </c>
      <c r="E38" s="15">
        <f t="shared" si="0"/>
        <v>6895171.2000000002</v>
      </c>
      <c r="F38" s="15">
        <v>1466476</v>
      </c>
      <c r="G38" s="15">
        <v>975439</v>
      </c>
      <c r="H38" s="15">
        <f t="shared" si="1"/>
        <v>5428695.2000000002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60000</v>
      </c>
      <c r="D43" s="15">
        <f>SUM(D44:D52)</f>
        <v>1555637.3900000001</v>
      </c>
      <c r="E43" s="15">
        <f t="shared" si="0"/>
        <v>1615637.3900000001</v>
      </c>
      <c r="F43" s="15">
        <f>SUM(F44:F52)</f>
        <v>0</v>
      </c>
      <c r="G43" s="15">
        <f>SUM(G44:G52)</f>
        <v>0</v>
      </c>
      <c r="H43" s="15">
        <f t="shared" si="1"/>
        <v>1615637.3900000001</v>
      </c>
    </row>
    <row r="44" spans="1:8" x14ac:dyDescent="0.2">
      <c r="A44" s="5"/>
      <c r="B44" s="11" t="s">
        <v>99</v>
      </c>
      <c r="C44" s="15">
        <v>10000</v>
      </c>
      <c r="D44" s="15">
        <v>91950.39</v>
      </c>
      <c r="E44" s="15">
        <f t="shared" si="0"/>
        <v>101950.39</v>
      </c>
      <c r="F44" s="15">
        <v>0</v>
      </c>
      <c r="G44" s="15">
        <v>0</v>
      </c>
      <c r="H44" s="15">
        <f t="shared" si="1"/>
        <v>101950.39</v>
      </c>
    </row>
    <row r="45" spans="1:8" x14ac:dyDescent="0.2">
      <c r="A45" s="5"/>
      <c r="B45" s="11" t="s">
        <v>100</v>
      </c>
      <c r="C45" s="15">
        <v>0</v>
      </c>
      <c r="D45" s="15">
        <v>42500</v>
      </c>
      <c r="E45" s="15">
        <f t="shared" si="0"/>
        <v>42500</v>
      </c>
      <c r="F45" s="15">
        <v>0</v>
      </c>
      <c r="G45" s="15">
        <v>0</v>
      </c>
      <c r="H45" s="15">
        <f t="shared" si="1"/>
        <v>42500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0</v>
      </c>
      <c r="D47" s="15">
        <v>1300000</v>
      </c>
      <c r="E47" s="15">
        <f t="shared" si="0"/>
        <v>1300000</v>
      </c>
      <c r="F47" s="15">
        <v>0</v>
      </c>
      <c r="G47" s="15">
        <v>0</v>
      </c>
      <c r="H47" s="15">
        <f t="shared" si="1"/>
        <v>1300000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15000</v>
      </c>
      <c r="D49" s="15">
        <v>138187</v>
      </c>
      <c r="E49" s="15">
        <f t="shared" si="0"/>
        <v>153187</v>
      </c>
      <c r="F49" s="15">
        <v>0</v>
      </c>
      <c r="G49" s="15">
        <v>0</v>
      </c>
      <c r="H49" s="15">
        <f t="shared" si="1"/>
        <v>153187</v>
      </c>
    </row>
    <row r="50" spans="1:8" x14ac:dyDescent="0.2">
      <c r="A50" s="5"/>
      <c r="B50" s="11" t="s">
        <v>105</v>
      </c>
      <c r="C50" s="15">
        <v>20000</v>
      </c>
      <c r="D50" s="15">
        <v>-20000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15000</v>
      </c>
      <c r="D52" s="15">
        <v>3000</v>
      </c>
      <c r="E52" s="15">
        <f t="shared" si="0"/>
        <v>18000</v>
      </c>
      <c r="F52" s="15">
        <v>0</v>
      </c>
      <c r="G52" s="15">
        <v>0</v>
      </c>
      <c r="H52" s="15">
        <f t="shared" si="1"/>
        <v>18000</v>
      </c>
    </row>
    <row r="53" spans="1:8" x14ac:dyDescent="0.2">
      <c r="A53" s="48" t="s">
        <v>66</v>
      </c>
      <c r="B53" s="7"/>
      <c r="C53" s="15">
        <f>SUM(C54:C56)</f>
        <v>298407.07</v>
      </c>
      <c r="D53" s="15">
        <f>SUM(D54:D56)</f>
        <v>63951515.280000001</v>
      </c>
      <c r="E53" s="15">
        <f t="shared" si="0"/>
        <v>64249922.350000001</v>
      </c>
      <c r="F53" s="15">
        <f>SUM(F54:F56)</f>
        <v>23716926.199999999</v>
      </c>
      <c r="G53" s="15">
        <f>SUM(G54:G56)</f>
        <v>23101590</v>
      </c>
      <c r="H53" s="15">
        <f t="shared" si="1"/>
        <v>40532996.150000006</v>
      </c>
    </row>
    <row r="54" spans="1:8" x14ac:dyDescent="0.2">
      <c r="A54" s="5"/>
      <c r="B54" s="11" t="s">
        <v>108</v>
      </c>
      <c r="C54" s="15">
        <v>298407.07</v>
      </c>
      <c r="D54" s="15">
        <v>63119885.990000002</v>
      </c>
      <c r="E54" s="15">
        <f t="shared" si="0"/>
        <v>63418293.060000002</v>
      </c>
      <c r="F54" s="15">
        <v>23669535.77</v>
      </c>
      <c r="G54" s="15">
        <v>23054199.57</v>
      </c>
      <c r="H54" s="15">
        <f t="shared" si="1"/>
        <v>39748757.290000007</v>
      </c>
    </row>
    <row r="55" spans="1:8" x14ac:dyDescent="0.2">
      <c r="A55" s="5"/>
      <c r="B55" s="11" t="s">
        <v>109</v>
      </c>
      <c r="C55" s="15">
        <v>0</v>
      </c>
      <c r="D55" s="15">
        <v>331629.28999999998</v>
      </c>
      <c r="E55" s="15">
        <f t="shared" si="0"/>
        <v>331629.28999999998</v>
      </c>
      <c r="F55" s="15">
        <v>47390.43</v>
      </c>
      <c r="G55" s="15">
        <v>47390.43</v>
      </c>
      <c r="H55" s="15">
        <f t="shared" si="1"/>
        <v>284238.86</v>
      </c>
    </row>
    <row r="56" spans="1:8" x14ac:dyDescent="0.2">
      <c r="A56" s="5"/>
      <c r="B56" s="11" t="s">
        <v>110</v>
      </c>
      <c r="C56" s="15">
        <v>0</v>
      </c>
      <c r="D56" s="15">
        <v>500000</v>
      </c>
      <c r="E56" s="15">
        <f t="shared" si="0"/>
        <v>500000</v>
      </c>
      <c r="F56" s="15">
        <v>0</v>
      </c>
      <c r="G56" s="15">
        <v>0</v>
      </c>
      <c r="H56" s="15">
        <f t="shared" si="1"/>
        <v>500000</v>
      </c>
    </row>
    <row r="57" spans="1:8" x14ac:dyDescent="0.2">
      <c r="A57" s="48" t="s">
        <v>67</v>
      </c>
      <c r="B57" s="7"/>
      <c r="C57" s="15">
        <f>SUM(C58:C64)</f>
        <v>345457.11</v>
      </c>
      <c r="D57" s="15">
        <f>SUM(D58:D64)</f>
        <v>13679945.74</v>
      </c>
      <c r="E57" s="15">
        <f t="shared" si="0"/>
        <v>14025402.85</v>
      </c>
      <c r="F57" s="15">
        <f>SUM(F58:F64)</f>
        <v>0</v>
      </c>
      <c r="G57" s="15">
        <f>SUM(G58:G64)</f>
        <v>0</v>
      </c>
      <c r="H57" s="15">
        <f t="shared" si="1"/>
        <v>14025402.85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345457.11</v>
      </c>
      <c r="D64" s="15">
        <v>13679945.74</v>
      </c>
      <c r="E64" s="15">
        <f t="shared" si="0"/>
        <v>14025402.85</v>
      </c>
      <c r="F64" s="15">
        <v>0</v>
      </c>
      <c r="G64" s="15">
        <v>0</v>
      </c>
      <c r="H64" s="15">
        <f t="shared" si="1"/>
        <v>14025402.85</v>
      </c>
    </row>
    <row r="65" spans="1:8" x14ac:dyDescent="0.2">
      <c r="A65" s="48" t="s">
        <v>68</v>
      </c>
      <c r="B65" s="7"/>
      <c r="C65" s="15">
        <f>SUM(C66:C68)</f>
        <v>50587559.960000001</v>
      </c>
      <c r="D65" s="15">
        <f>SUM(D66:D68)</f>
        <v>15002166.550000001</v>
      </c>
      <c r="E65" s="15">
        <f t="shared" si="0"/>
        <v>65589726.510000005</v>
      </c>
      <c r="F65" s="15">
        <f>SUM(F66:F68)</f>
        <v>0</v>
      </c>
      <c r="G65" s="15">
        <f>SUM(G66:G68)</f>
        <v>0</v>
      </c>
      <c r="H65" s="15">
        <f t="shared" si="1"/>
        <v>65589726.510000005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50587559.960000001</v>
      </c>
      <c r="D68" s="15">
        <v>15002166.550000001</v>
      </c>
      <c r="E68" s="15">
        <f t="shared" si="0"/>
        <v>65589726.510000005</v>
      </c>
      <c r="F68" s="15">
        <v>0</v>
      </c>
      <c r="G68" s="15">
        <v>0</v>
      </c>
      <c r="H68" s="15">
        <f t="shared" si="1"/>
        <v>65589726.510000005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245453973.59999999</v>
      </c>
      <c r="D77" s="17">
        <f t="shared" si="4"/>
        <v>100280797.41999999</v>
      </c>
      <c r="E77" s="17">
        <f t="shared" si="4"/>
        <v>345734771.01999992</v>
      </c>
      <c r="F77" s="17">
        <f t="shared" si="4"/>
        <v>65523759.200000003</v>
      </c>
      <c r="G77" s="17">
        <f t="shared" si="4"/>
        <v>51601089.740000002</v>
      </c>
      <c r="H77" s="17">
        <f t="shared" si="4"/>
        <v>280211011.81999999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131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187267378.25999999</v>
      </c>
      <c r="D6" s="49">
        <v>6091532.46</v>
      </c>
      <c r="E6" s="49">
        <f>C6+D6</f>
        <v>193358910.72</v>
      </c>
      <c r="F6" s="49">
        <v>40340357</v>
      </c>
      <c r="G6" s="49">
        <v>27524060.739999998</v>
      </c>
      <c r="H6" s="49">
        <f>E6-F6</f>
        <v>153018553.72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51291424.140000001</v>
      </c>
      <c r="D8" s="49">
        <v>94189264.959999993</v>
      </c>
      <c r="E8" s="49">
        <f>C8+D8</f>
        <v>145480689.09999999</v>
      </c>
      <c r="F8" s="49">
        <v>23716926.199999999</v>
      </c>
      <c r="G8" s="49">
        <v>23101590</v>
      </c>
      <c r="H8" s="49">
        <f>E8-F8</f>
        <v>121763762.89999999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6895171.2000000002</v>
      </c>
      <c r="D12" s="49">
        <v>0</v>
      </c>
      <c r="E12" s="49">
        <f>C12+D12</f>
        <v>6895171.2000000002</v>
      </c>
      <c r="F12" s="49">
        <v>1466476</v>
      </c>
      <c r="G12" s="49">
        <v>975439</v>
      </c>
      <c r="H12" s="49">
        <f>E12-F12</f>
        <v>5428695.2000000002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53</v>
      </c>
      <c r="C16" s="17">
        <f>SUM(C6+C8+C10+C12+C14)</f>
        <v>245453973.59999996</v>
      </c>
      <c r="D16" s="17">
        <f>SUM(D6+D8+D10+D12+D14)</f>
        <v>100280797.41999999</v>
      </c>
      <c r="E16" s="17">
        <f>SUM(E6+E8+E10+E12+E14)</f>
        <v>345734771.01999998</v>
      </c>
      <c r="F16" s="17">
        <f t="shared" ref="F16:H16" si="0">SUM(F6+F8+F10+F12+F14)</f>
        <v>65523759.200000003</v>
      </c>
      <c r="G16" s="17">
        <f t="shared" si="0"/>
        <v>51601089.739999995</v>
      </c>
      <c r="H16" s="17">
        <f t="shared" si="0"/>
        <v>280211011.81999999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171</v>
      </c>
      <c r="B1" s="52"/>
      <c r="C1" s="52"/>
      <c r="D1" s="52"/>
      <c r="E1" s="52"/>
      <c r="F1" s="52"/>
      <c r="G1" s="52"/>
      <c r="H1" s="53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6" t="s">
        <v>54</v>
      </c>
      <c r="B3" s="57"/>
      <c r="C3" s="51" t="s">
        <v>60</v>
      </c>
      <c r="D3" s="52"/>
      <c r="E3" s="52"/>
      <c r="F3" s="52"/>
      <c r="G3" s="53"/>
      <c r="H3" s="54" t="s">
        <v>59</v>
      </c>
    </row>
    <row r="4" spans="1:8" ht="24.95" customHeight="1" x14ac:dyDescent="0.2">
      <c r="A4" s="58"/>
      <c r="B4" s="5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5"/>
    </row>
    <row r="5" spans="1:8" x14ac:dyDescent="0.2">
      <c r="A5" s="60"/>
      <c r="B5" s="6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132</v>
      </c>
      <c r="B7" s="22"/>
      <c r="C7" s="15">
        <v>9905184.7699999996</v>
      </c>
      <c r="D7" s="15">
        <v>540561.16</v>
      </c>
      <c r="E7" s="15">
        <f>C7+D7</f>
        <v>10445745.93</v>
      </c>
      <c r="F7" s="15">
        <v>1700776.71</v>
      </c>
      <c r="G7" s="15">
        <v>941159.05</v>
      </c>
      <c r="H7" s="15">
        <f>E7-F7</f>
        <v>8744969.2199999988</v>
      </c>
    </row>
    <row r="8" spans="1:8" x14ac:dyDescent="0.2">
      <c r="A8" s="4" t="s">
        <v>133</v>
      </c>
      <c r="B8" s="22"/>
      <c r="C8" s="15">
        <v>336846.26</v>
      </c>
      <c r="D8" s="15">
        <v>1221.32</v>
      </c>
      <c r="E8" s="15">
        <f t="shared" ref="E8:E45" si="0">C8+D8</f>
        <v>338067.58</v>
      </c>
      <c r="F8" s="15">
        <v>70577.119999999995</v>
      </c>
      <c r="G8" s="15">
        <v>68263.03</v>
      </c>
      <c r="H8" s="15">
        <f t="shared" ref="H8:H45" si="1">E8-F8</f>
        <v>267490.46000000002</v>
      </c>
    </row>
    <row r="9" spans="1:8" x14ac:dyDescent="0.2">
      <c r="A9" s="4" t="s">
        <v>134</v>
      </c>
      <c r="B9" s="22"/>
      <c r="C9" s="15">
        <v>419662.34</v>
      </c>
      <c r="D9" s="15">
        <v>1791.67</v>
      </c>
      <c r="E9" s="15">
        <f t="shared" si="0"/>
        <v>421454.01</v>
      </c>
      <c r="F9" s="15">
        <v>90818.62</v>
      </c>
      <c r="G9" s="15">
        <v>88383.35</v>
      </c>
      <c r="H9" s="15">
        <f t="shared" si="1"/>
        <v>330635.39</v>
      </c>
    </row>
    <row r="10" spans="1:8" x14ac:dyDescent="0.2">
      <c r="A10" s="4" t="s">
        <v>135</v>
      </c>
      <c r="B10" s="22"/>
      <c r="C10" s="15">
        <v>1518187.99</v>
      </c>
      <c r="D10" s="15">
        <v>451231.91</v>
      </c>
      <c r="E10" s="15">
        <f t="shared" si="0"/>
        <v>1969419.9</v>
      </c>
      <c r="F10" s="15">
        <v>209639.69</v>
      </c>
      <c r="G10" s="15">
        <v>171176.04</v>
      </c>
      <c r="H10" s="15">
        <f t="shared" si="1"/>
        <v>1759780.21</v>
      </c>
    </row>
    <row r="11" spans="1:8" x14ac:dyDescent="0.2">
      <c r="A11" s="4" t="s">
        <v>136</v>
      </c>
      <c r="B11" s="22"/>
      <c r="C11" s="15">
        <v>1025472.08</v>
      </c>
      <c r="D11" s="15">
        <v>6581.17</v>
      </c>
      <c r="E11" s="15">
        <f t="shared" si="0"/>
        <v>1032053.25</v>
      </c>
      <c r="F11" s="15">
        <v>218558.57</v>
      </c>
      <c r="G11" s="15">
        <v>199738.88</v>
      </c>
      <c r="H11" s="15">
        <f t="shared" si="1"/>
        <v>813494.67999999993</v>
      </c>
    </row>
    <row r="12" spans="1:8" x14ac:dyDescent="0.2">
      <c r="A12" s="4" t="s">
        <v>137</v>
      </c>
      <c r="B12" s="22"/>
      <c r="C12" s="15">
        <v>22882064.059999999</v>
      </c>
      <c r="D12" s="15">
        <v>34766.53</v>
      </c>
      <c r="E12" s="15">
        <f t="shared" si="0"/>
        <v>22916830.59</v>
      </c>
      <c r="F12" s="15">
        <v>7622217.3499999996</v>
      </c>
      <c r="G12" s="15">
        <v>1718328.7</v>
      </c>
      <c r="H12" s="15">
        <f t="shared" si="1"/>
        <v>15294613.24</v>
      </c>
    </row>
    <row r="13" spans="1:8" x14ac:dyDescent="0.2">
      <c r="A13" s="4" t="s">
        <v>138</v>
      </c>
      <c r="B13" s="22"/>
      <c r="C13" s="15">
        <v>445027.76</v>
      </c>
      <c r="D13" s="15">
        <v>0</v>
      </c>
      <c r="E13" s="15">
        <f t="shared" si="0"/>
        <v>445027.76</v>
      </c>
      <c r="F13" s="15">
        <v>98160</v>
      </c>
      <c r="G13" s="15">
        <v>0</v>
      </c>
      <c r="H13" s="15">
        <f t="shared" si="1"/>
        <v>346867.76</v>
      </c>
    </row>
    <row r="14" spans="1:8" x14ac:dyDescent="0.2">
      <c r="A14" s="4" t="s">
        <v>139</v>
      </c>
      <c r="B14" s="22"/>
      <c r="C14" s="15">
        <v>862741.45</v>
      </c>
      <c r="D14" s="15">
        <v>3237.97</v>
      </c>
      <c r="E14" s="15">
        <f t="shared" si="0"/>
        <v>865979.41999999993</v>
      </c>
      <c r="F14" s="15">
        <v>166343.63</v>
      </c>
      <c r="G14" s="15">
        <v>156957.14000000001</v>
      </c>
      <c r="H14" s="15">
        <f t="shared" si="1"/>
        <v>699635.78999999992</v>
      </c>
    </row>
    <row r="15" spans="1:8" x14ac:dyDescent="0.2">
      <c r="A15" s="4" t="s">
        <v>140</v>
      </c>
      <c r="B15" s="22"/>
      <c r="C15" s="15">
        <v>1163487.18</v>
      </c>
      <c r="D15" s="15">
        <v>24530.240000000002</v>
      </c>
      <c r="E15" s="15">
        <f t="shared" si="0"/>
        <v>1188017.42</v>
      </c>
      <c r="F15" s="15">
        <v>234015.28</v>
      </c>
      <c r="G15" s="15">
        <v>219615.02</v>
      </c>
      <c r="H15" s="15">
        <f t="shared" si="1"/>
        <v>954002.1399999999</v>
      </c>
    </row>
    <row r="16" spans="1:8" x14ac:dyDescent="0.2">
      <c r="A16" s="4" t="s">
        <v>141</v>
      </c>
      <c r="B16" s="22"/>
      <c r="C16" s="15">
        <v>718910.67</v>
      </c>
      <c r="D16" s="15">
        <v>2769.3</v>
      </c>
      <c r="E16" s="15">
        <f t="shared" si="0"/>
        <v>721679.97000000009</v>
      </c>
      <c r="F16" s="15">
        <v>140954.32</v>
      </c>
      <c r="G16" s="15">
        <v>133974.19</v>
      </c>
      <c r="H16" s="15">
        <f t="shared" si="1"/>
        <v>580725.65000000014</v>
      </c>
    </row>
    <row r="17" spans="1:8" x14ac:dyDescent="0.2">
      <c r="A17" s="4" t="s">
        <v>142</v>
      </c>
      <c r="B17" s="22"/>
      <c r="C17" s="15">
        <v>385348.34</v>
      </c>
      <c r="D17" s="15">
        <v>1584.67</v>
      </c>
      <c r="E17" s="15">
        <f t="shared" si="0"/>
        <v>386933.01</v>
      </c>
      <c r="F17" s="15">
        <v>77578.490000000005</v>
      </c>
      <c r="G17" s="15">
        <v>76826.91</v>
      </c>
      <c r="H17" s="15">
        <f t="shared" si="1"/>
        <v>309354.52</v>
      </c>
    </row>
    <row r="18" spans="1:8" x14ac:dyDescent="0.2">
      <c r="A18" s="4" t="s">
        <v>143</v>
      </c>
      <c r="B18" s="22"/>
      <c r="C18" s="15">
        <v>1355122.65</v>
      </c>
      <c r="D18" s="15">
        <v>214978.96</v>
      </c>
      <c r="E18" s="15">
        <f t="shared" si="0"/>
        <v>1570101.6099999999</v>
      </c>
      <c r="F18" s="15">
        <v>434631.19</v>
      </c>
      <c r="G18" s="15">
        <v>241518.84</v>
      </c>
      <c r="H18" s="15">
        <f t="shared" si="1"/>
        <v>1135470.42</v>
      </c>
    </row>
    <row r="19" spans="1:8" x14ac:dyDescent="0.2">
      <c r="A19" s="4" t="s">
        <v>144</v>
      </c>
      <c r="B19" s="22"/>
      <c r="C19" s="15">
        <v>2275922.64</v>
      </c>
      <c r="D19" s="15">
        <v>5800.67</v>
      </c>
      <c r="E19" s="15">
        <f t="shared" si="0"/>
        <v>2281723.31</v>
      </c>
      <c r="F19" s="15">
        <v>528561.38</v>
      </c>
      <c r="G19" s="15">
        <v>363289.87</v>
      </c>
      <c r="H19" s="15">
        <f t="shared" si="1"/>
        <v>1753161.9300000002</v>
      </c>
    </row>
    <row r="20" spans="1:8" x14ac:dyDescent="0.2">
      <c r="A20" s="4" t="s">
        <v>145</v>
      </c>
      <c r="B20" s="22"/>
      <c r="C20" s="15">
        <v>3515149.69</v>
      </c>
      <c r="D20" s="15">
        <v>85763.08</v>
      </c>
      <c r="E20" s="15">
        <f t="shared" si="0"/>
        <v>3600912.77</v>
      </c>
      <c r="F20" s="15">
        <v>594786.63</v>
      </c>
      <c r="G20" s="15">
        <v>519353.12</v>
      </c>
      <c r="H20" s="15">
        <f t="shared" si="1"/>
        <v>3006126.14</v>
      </c>
    </row>
    <row r="21" spans="1:8" x14ac:dyDescent="0.2">
      <c r="A21" s="4" t="s">
        <v>146</v>
      </c>
      <c r="B21" s="22"/>
      <c r="C21" s="15">
        <v>11594399.119999999</v>
      </c>
      <c r="D21" s="15">
        <v>13803801.210000001</v>
      </c>
      <c r="E21" s="15">
        <f t="shared" si="0"/>
        <v>25398200.329999998</v>
      </c>
      <c r="F21" s="15">
        <v>2156178.7000000002</v>
      </c>
      <c r="G21" s="15">
        <v>1613898.38</v>
      </c>
      <c r="H21" s="15">
        <f t="shared" si="1"/>
        <v>23242021.629999999</v>
      </c>
    </row>
    <row r="22" spans="1:8" x14ac:dyDescent="0.2">
      <c r="A22" s="4" t="s">
        <v>147</v>
      </c>
      <c r="B22" s="22"/>
      <c r="C22" s="15">
        <v>2363189.9700000002</v>
      </c>
      <c r="D22" s="15">
        <v>6997.51</v>
      </c>
      <c r="E22" s="15">
        <f t="shared" si="0"/>
        <v>2370187.48</v>
      </c>
      <c r="F22" s="15">
        <v>483715.78</v>
      </c>
      <c r="G22" s="15">
        <v>447153.73</v>
      </c>
      <c r="H22" s="15">
        <f t="shared" si="1"/>
        <v>1886471.7</v>
      </c>
    </row>
    <row r="23" spans="1:8" x14ac:dyDescent="0.2">
      <c r="A23" s="4" t="s">
        <v>148</v>
      </c>
      <c r="B23" s="22"/>
      <c r="C23" s="15">
        <v>1274344.6599999999</v>
      </c>
      <c r="D23" s="15">
        <v>73501.64</v>
      </c>
      <c r="E23" s="15">
        <f t="shared" si="0"/>
        <v>1347846.2999999998</v>
      </c>
      <c r="F23" s="15">
        <v>278515.82</v>
      </c>
      <c r="G23" s="15">
        <v>218942.9</v>
      </c>
      <c r="H23" s="15">
        <f t="shared" si="1"/>
        <v>1069330.4799999997</v>
      </c>
    </row>
    <row r="24" spans="1:8" x14ac:dyDescent="0.2">
      <c r="A24" s="4" t="s">
        <v>149</v>
      </c>
      <c r="B24" s="22"/>
      <c r="C24" s="15">
        <v>51304074.539999999</v>
      </c>
      <c r="D24" s="15">
        <v>868115.57</v>
      </c>
      <c r="E24" s="15">
        <f t="shared" si="0"/>
        <v>52172190.109999999</v>
      </c>
      <c r="F24" s="15">
        <v>405009.35</v>
      </c>
      <c r="G24" s="15">
        <v>363731.59</v>
      </c>
      <c r="H24" s="15">
        <f t="shared" si="1"/>
        <v>51767180.759999998</v>
      </c>
    </row>
    <row r="25" spans="1:8" x14ac:dyDescent="0.2">
      <c r="A25" s="4" t="s">
        <v>150</v>
      </c>
      <c r="B25" s="22"/>
      <c r="C25" s="15">
        <v>923805.51</v>
      </c>
      <c r="D25" s="15">
        <v>1740.31</v>
      </c>
      <c r="E25" s="15">
        <f t="shared" si="0"/>
        <v>925545.82000000007</v>
      </c>
      <c r="F25" s="15">
        <v>128150.07</v>
      </c>
      <c r="G25" s="15">
        <v>84369.49</v>
      </c>
      <c r="H25" s="15">
        <f t="shared" si="1"/>
        <v>797395.75</v>
      </c>
    </row>
    <row r="26" spans="1:8" x14ac:dyDescent="0.2">
      <c r="A26" s="4" t="s">
        <v>151</v>
      </c>
      <c r="B26" s="22"/>
      <c r="C26" s="15">
        <v>9080455.3900000006</v>
      </c>
      <c r="D26" s="15">
        <v>7414222.3799999999</v>
      </c>
      <c r="E26" s="15">
        <f t="shared" si="0"/>
        <v>16494677.77</v>
      </c>
      <c r="F26" s="15">
        <v>223271.44</v>
      </c>
      <c r="G26" s="15">
        <v>204971.99</v>
      </c>
      <c r="H26" s="15">
        <f t="shared" si="1"/>
        <v>16271406.33</v>
      </c>
    </row>
    <row r="27" spans="1:8" x14ac:dyDescent="0.2">
      <c r="A27" s="4" t="s">
        <v>152</v>
      </c>
      <c r="B27" s="22"/>
      <c r="C27" s="15">
        <v>1650784.55</v>
      </c>
      <c r="D27" s="15">
        <v>6853.48</v>
      </c>
      <c r="E27" s="15">
        <f t="shared" si="0"/>
        <v>1657638.03</v>
      </c>
      <c r="F27" s="15">
        <v>338699</v>
      </c>
      <c r="G27" s="15">
        <v>325650.58</v>
      </c>
      <c r="H27" s="15">
        <f t="shared" si="1"/>
        <v>1318939.03</v>
      </c>
    </row>
    <row r="28" spans="1:8" x14ac:dyDescent="0.2">
      <c r="A28" s="4" t="s">
        <v>153</v>
      </c>
      <c r="B28" s="22"/>
      <c r="C28" s="15">
        <v>42127241.869999997</v>
      </c>
      <c r="D28" s="15">
        <v>6741441.8399999999</v>
      </c>
      <c r="E28" s="15">
        <f t="shared" si="0"/>
        <v>48868683.709999993</v>
      </c>
      <c r="F28" s="15">
        <v>8922399.1799999997</v>
      </c>
      <c r="G28" s="15">
        <v>7707035.4400000004</v>
      </c>
      <c r="H28" s="15">
        <f t="shared" si="1"/>
        <v>39946284.529999994</v>
      </c>
    </row>
    <row r="29" spans="1:8" x14ac:dyDescent="0.2">
      <c r="A29" s="4" t="s">
        <v>154</v>
      </c>
      <c r="B29" s="22"/>
      <c r="C29" s="15">
        <v>10938609.369999999</v>
      </c>
      <c r="D29" s="15">
        <v>1458482.89</v>
      </c>
      <c r="E29" s="15">
        <f t="shared" si="0"/>
        <v>12397092.26</v>
      </c>
      <c r="F29" s="15">
        <v>2249415.65</v>
      </c>
      <c r="G29" s="15">
        <v>1907247.85</v>
      </c>
      <c r="H29" s="15">
        <f t="shared" si="1"/>
        <v>10147676.609999999</v>
      </c>
    </row>
    <row r="30" spans="1:8" x14ac:dyDescent="0.2">
      <c r="A30" s="4" t="s">
        <v>155</v>
      </c>
      <c r="B30" s="22"/>
      <c r="C30" s="15">
        <v>7168132.9699999997</v>
      </c>
      <c r="D30" s="15">
        <v>64986234.490000002</v>
      </c>
      <c r="E30" s="15">
        <f t="shared" si="0"/>
        <v>72154367.460000008</v>
      </c>
      <c r="F30" s="15">
        <v>26202706.530000001</v>
      </c>
      <c r="G30" s="15">
        <v>24920543.510000002</v>
      </c>
      <c r="H30" s="15">
        <f t="shared" si="1"/>
        <v>45951660.930000007</v>
      </c>
    </row>
    <row r="31" spans="1:8" x14ac:dyDescent="0.2">
      <c r="A31" s="4" t="s">
        <v>156</v>
      </c>
      <c r="B31" s="22"/>
      <c r="C31" s="15">
        <v>3453252.89</v>
      </c>
      <c r="D31" s="15">
        <v>13839.44</v>
      </c>
      <c r="E31" s="15">
        <f t="shared" si="0"/>
        <v>3467092.33</v>
      </c>
      <c r="F31" s="15">
        <v>728144.03</v>
      </c>
      <c r="G31" s="15">
        <v>673952.3</v>
      </c>
      <c r="H31" s="15">
        <f t="shared" si="1"/>
        <v>2738948.3</v>
      </c>
    </row>
    <row r="32" spans="1:8" x14ac:dyDescent="0.2">
      <c r="A32" s="4" t="s">
        <v>157</v>
      </c>
      <c r="B32" s="22"/>
      <c r="C32" s="15">
        <v>10824032.800000001</v>
      </c>
      <c r="D32" s="15">
        <v>155005.53</v>
      </c>
      <c r="E32" s="15">
        <f t="shared" si="0"/>
        <v>10979038.33</v>
      </c>
      <c r="F32" s="15">
        <v>2273258.79</v>
      </c>
      <c r="G32" s="15">
        <v>1714924.98</v>
      </c>
      <c r="H32" s="15">
        <f t="shared" si="1"/>
        <v>8705779.5399999991</v>
      </c>
    </row>
    <row r="33" spans="1:8" x14ac:dyDescent="0.2">
      <c r="A33" s="4" t="s">
        <v>158</v>
      </c>
      <c r="B33" s="22"/>
      <c r="C33" s="15">
        <v>3663982.66</v>
      </c>
      <c r="D33" s="15">
        <v>12099.77</v>
      </c>
      <c r="E33" s="15">
        <f t="shared" si="0"/>
        <v>3676082.43</v>
      </c>
      <c r="F33" s="15">
        <v>798509.67</v>
      </c>
      <c r="G33" s="15">
        <v>578047.17000000004</v>
      </c>
      <c r="H33" s="15">
        <f t="shared" si="1"/>
        <v>2877572.7600000002</v>
      </c>
    </row>
    <row r="34" spans="1:8" x14ac:dyDescent="0.2">
      <c r="A34" s="4" t="s">
        <v>159</v>
      </c>
      <c r="B34" s="22"/>
      <c r="C34" s="15">
        <v>2632520.84</v>
      </c>
      <c r="D34" s="15">
        <v>257370.34</v>
      </c>
      <c r="E34" s="15">
        <f t="shared" si="0"/>
        <v>2889891.1799999997</v>
      </c>
      <c r="F34" s="15">
        <v>588324.4</v>
      </c>
      <c r="G34" s="15">
        <v>291687.44</v>
      </c>
      <c r="H34" s="15">
        <f t="shared" si="1"/>
        <v>2301566.7799999998</v>
      </c>
    </row>
    <row r="35" spans="1:8" x14ac:dyDescent="0.2">
      <c r="A35" s="4" t="s">
        <v>160</v>
      </c>
      <c r="B35" s="22"/>
      <c r="C35" s="15">
        <v>1553141.32</v>
      </c>
      <c r="D35" s="15">
        <v>28292.26</v>
      </c>
      <c r="E35" s="15">
        <f t="shared" si="0"/>
        <v>1581433.58</v>
      </c>
      <c r="F35" s="15">
        <v>316889.43</v>
      </c>
      <c r="G35" s="15">
        <v>209002.26</v>
      </c>
      <c r="H35" s="15">
        <f t="shared" si="1"/>
        <v>1264544.1500000001</v>
      </c>
    </row>
    <row r="36" spans="1:8" x14ac:dyDescent="0.2">
      <c r="A36" s="4" t="s">
        <v>161</v>
      </c>
      <c r="B36" s="22"/>
      <c r="C36" s="15">
        <v>1200551.24</v>
      </c>
      <c r="D36" s="15">
        <v>14281.02</v>
      </c>
      <c r="E36" s="15">
        <f t="shared" si="0"/>
        <v>1214832.26</v>
      </c>
      <c r="F36" s="15">
        <v>169227.36</v>
      </c>
      <c r="G36" s="15">
        <v>159285.56</v>
      </c>
      <c r="H36" s="15">
        <f t="shared" si="1"/>
        <v>1045604.9</v>
      </c>
    </row>
    <row r="37" spans="1:8" x14ac:dyDescent="0.2">
      <c r="A37" s="4" t="s">
        <v>162</v>
      </c>
      <c r="B37" s="22"/>
      <c r="C37" s="15">
        <v>13913231.67</v>
      </c>
      <c r="D37" s="15">
        <v>1116142.21</v>
      </c>
      <c r="E37" s="15">
        <f t="shared" si="0"/>
        <v>15029373.879999999</v>
      </c>
      <c r="F37" s="15">
        <v>2489714.84</v>
      </c>
      <c r="G37" s="15">
        <v>1742726.83</v>
      </c>
      <c r="H37" s="15">
        <f t="shared" si="1"/>
        <v>12539659.039999999</v>
      </c>
    </row>
    <row r="38" spans="1:8" x14ac:dyDescent="0.2">
      <c r="A38" s="4" t="s">
        <v>163</v>
      </c>
      <c r="B38" s="22"/>
      <c r="C38" s="15">
        <v>7152291.3300000001</v>
      </c>
      <c r="D38" s="15">
        <v>11786.17</v>
      </c>
      <c r="E38" s="15">
        <f t="shared" si="0"/>
        <v>7164077.5</v>
      </c>
      <c r="F38" s="15">
        <v>1835551.56</v>
      </c>
      <c r="G38" s="15">
        <v>1047999.11</v>
      </c>
      <c r="H38" s="15">
        <f t="shared" si="1"/>
        <v>5328525.9399999995</v>
      </c>
    </row>
    <row r="39" spans="1:8" x14ac:dyDescent="0.2">
      <c r="A39" s="4" t="s">
        <v>164</v>
      </c>
      <c r="B39" s="22"/>
      <c r="C39" s="15">
        <v>1646182.78</v>
      </c>
      <c r="D39" s="15">
        <v>43715.15</v>
      </c>
      <c r="E39" s="15">
        <f t="shared" si="0"/>
        <v>1689897.93</v>
      </c>
      <c r="F39" s="15">
        <v>256105.49</v>
      </c>
      <c r="G39" s="15">
        <v>235513.22</v>
      </c>
      <c r="H39" s="15">
        <f t="shared" si="1"/>
        <v>1433792.44</v>
      </c>
    </row>
    <row r="40" spans="1:8" x14ac:dyDescent="0.2">
      <c r="A40" s="4" t="s">
        <v>165</v>
      </c>
      <c r="B40" s="22"/>
      <c r="C40" s="15">
        <v>4505056.96</v>
      </c>
      <c r="D40" s="15">
        <v>61997.27</v>
      </c>
      <c r="E40" s="15">
        <f t="shared" si="0"/>
        <v>4567054.2299999995</v>
      </c>
      <c r="F40" s="15">
        <v>929548.59</v>
      </c>
      <c r="G40" s="15">
        <v>777708.1</v>
      </c>
      <c r="H40" s="15">
        <f t="shared" si="1"/>
        <v>3637505.6399999997</v>
      </c>
    </row>
    <row r="41" spans="1:8" x14ac:dyDescent="0.2">
      <c r="A41" s="4" t="s">
        <v>166</v>
      </c>
      <c r="B41" s="22"/>
      <c r="C41" s="15">
        <v>3656009.58</v>
      </c>
      <c r="D41" s="15">
        <v>21997.75</v>
      </c>
      <c r="E41" s="15">
        <f t="shared" si="0"/>
        <v>3678007.33</v>
      </c>
      <c r="F41" s="15">
        <v>486252.04</v>
      </c>
      <c r="G41" s="15">
        <v>454288.42</v>
      </c>
      <c r="H41" s="15">
        <f t="shared" si="1"/>
        <v>3191755.29</v>
      </c>
    </row>
    <row r="42" spans="1:8" x14ac:dyDescent="0.2">
      <c r="A42" s="4" t="s">
        <v>167</v>
      </c>
      <c r="B42" s="22"/>
      <c r="C42" s="15">
        <v>459358.09</v>
      </c>
      <c r="D42" s="15">
        <v>1291.04</v>
      </c>
      <c r="E42" s="15">
        <f t="shared" si="0"/>
        <v>460649.13</v>
      </c>
      <c r="F42" s="15">
        <v>71141.66</v>
      </c>
      <c r="G42" s="15">
        <v>62672.43</v>
      </c>
      <c r="H42" s="15">
        <f t="shared" si="1"/>
        <v>389507.47</v>
      </c>
    </row>
    <row r="43" spans="1:8" x14ac:dyDescent="0.2">
      <c r="A43" s="4" t="s">
        <v>168</v>
      </c>
      <c r="B43" s="22"/>
      <c r="C43" s="15">
        <v>1777624.22</v>
      </c>
      <c r="D43" s="15">
        <v>6617.41</v>
      </c>
      <c r="E43" s="15">
        <f t="shared" si="0"/>
        <v>1784241.63</v>
      </c>
      <c r="F43" s="15">
        <v>344103.92</v>
      </c>
      <c r="G43" s="15">
        <v>321519.82</v>
      </c>
      <c r="H43" s="15">
        <f t="shared" si="1"/>
        <v>1440137.71</v>
      </c>
    </row>
    <row r="44" spans="1:8" x14ac:dyDescent="0.2">
      <c r="A44" s="4" t="s">
        <v>169</v>
      </c>
      <c r="B44" s="22"/>
      <c r="C44" s="15">
        <v>1416156.47</v>
      </c>
      <c r="D44" s="15">
        <v>5514.94</v>
      </c>
      <c r="E44" s="15">
        <f t="shared" si="0"/>
        <v>1421671.41</v>
      </c>
      <c r="F44" s="15">
        <v>276942.71999999997</v>
      </c>
      <c r="G44" s="15">
        <v>267305.43</v>
      </c>
      <c r="H44" s="15">
        <f t="shared" si="1"/>
        <v>1144728.69</v>
      </c>
    </row>
    <row r="45" spans="1:8" x14ac:dyDescent="0.2">
      <c r="A45" s="4" t="s">
        <v>170</v>
      </c>
      <c r="B45" s="22"/>
      <c r="C45" s="15">
        <v>2366414.92</v>
      </c>
      <c r="D45" s="15">
        <v>1794637.15</v>
      </c>
      <c r="E45" s="15">
        <f t="shared" si="0"/>
        <v>4161052.07</v>
      </c>
      <c r="F45" s="15">
        <v>384364.2</v>
      </c>
      <c r="G45" s="15">
        <v>372327.07</v>
      </c>
      <c r="H45" s="15">
        <f t="shared" si="1"/>
        <v>3776687.8699999996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2">SUM(C7:C47)</f>
        <v>245453973.59999999</v>
      </c>
      <c r="D48" s="23">
        <f t="shared" si="2"/>
        <v>100280797.42</v>
      </c>
      <c r="E48" s="23">
        <f t="shared" si="2"/>
        <v>345734771.01999992</v>
      </c>
      <c r="F48" s="23">
        <f t="shared" si="2"/>
        <v>65523759.200000003</v>
      </c>
      <c r="G48" s="23">
        <f t="shared" si="2"/>
        <v>51601089.740000002</v>
      </c>
      <c r="H48" s="23">
        <f t="shared" si="2"/>
        <v>280211011.82000005</v>
      </c>
    </row>
    <row r="51" spans="1:8" ht="45" customHeight="1" x14ac:dyDescent="0.2">
      <c r="A51" s="51" t="s">
        <v>128</v>
      </c>
      <c r="B51" s="52"/>
      <c r="C51" s="52"/>
      <c r="D51" s="52"/>
      <c r="E51" s="52"/>
      <c r="F51" s="52"/>
      <c r="G51" s="52"/>
      <c r="H51" s="53"/>
    </row>
    <row r="53" spans="1:8" x14ac:dyDescent="0.2">
      <c r="A53" s="56" t="s">
        <v>54</v>
      </c>
      <c r="B53" s="57"/>
      <c r="C53" s="51" t="s">
        <v>60</v>
      </c>
      <c r="D53" s="52"/>
      <c r="E53" s="52"/>
      <c r="F53" s="52"/>
      <c r="G53" s="53"/>
      <c r="H53" s="54" t="s">
        <v>59</v>
      </c>
    </row>
    <row r="54" spans="1:8" ht="22.5" x14ac:dyDescent="0.2">
      <c r="A54" s="58"/>
      <c r="B54" s="59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5"/>
    </row>
    <row r="55" spans="1:8" x14ac:dyDescent="0.2">
      <c r="A55" s="60"/>
      <c r="B55" s="61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/>
      <c r="D57" s="34"/>
      <c r="E57" s="34"/>
      <c r="F57" s="34"/>
      <c r="G57" s="34"/>
      <c r="H57" s="34"/>
    </row>
    <row r="58" spans="1:8" x14ac:dyDescent="0.2">
      <c r="A58" s="4" t="s">
        <v>9</v>
      </c>
      <c r="B58" s="2"/>
      <c r="C58" s="34"/>
      <c r="D58" s="34"/>
      <c r="E58" s="34"/>
      <c r="F58" s="34"/>
      <c r="G58" s="34"/>
      <c r="H58" s="34"/>
    </row>
    <row r="59" spans="1:8" x14ac:dyDescent="0.2">
      <c r="A59" s="4" t="s">
        <v>10</v>
      </c>
      <c r="B59" s="2"/>
      <c r="C59" s="34"/>
      <c r="D59" s="34"/>
      <c r="E59" s="34"/>
      <c r="F59" s="34"/>
      <c r="G59" s="34"/>
      <c r="H59" s="34"/>
    </row>
    <row r="60" spans="1:8" x14ac:dyDescent="0.2">
      <c r="A60" s="4" t="s">
        <v>11</v>
      </c>
      <c r="B60" s="2"/>
      <c r="C60" s="34"/>
      <c r="D60" s="34"/>
      <c r="E60" s="34"/>
      <c r="F60" s="34"/>
      <c r="G60" s="34"/>
      <c r="H60" s="34"/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/>
      <c r="D62" s="23"/>
      <c r="E62" s="23"/>
      <c r="F62" s="23"/>
      <c r="G62" s="23"/>
      <c r="H62" s="23"/>
    </row>
    <row r="65" spans="1:8" ht="45" customHeight="1" x14ac:dyDescent="0.2">
      <c r="A65" s="51" t="s">
        <v>129</v>
      </c>
      <c r="B65" s="52"/>
      <c r="C65" s="52"/>
      <c r="D65" s="52"/>
      <c r="E65" s="52"/>
      <c r="F65" s="52"/>
      <c r="G65" s="52"/>
      <c r="H65" s="53"/>
    </row>
    <row r="66" spans="1:8" x14ac:dyDescent="0.2">
      <c r="A66" s="56" t="s">
        <v>54</v>
      </c>
      <c r="B66" s="57"/>
      <c r="C66" s="51" t="s">
        <v>60</v>
      </c>
      <c r="D66" s="52"/>
      <c r="E66" s="52"/>
      <c r="F66" s="52"/>
      <c r="G66" s="53"/>
      <c r="H66" s="54" t="s">
        <v>59</v>
      </c>
    </row>
    <row r="67" spans="1:8" ht="22.5" x14ac:dyDescent="0.2">
      <c r="A67" s="58"/>
      <c r="B67" s="59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5"/>
    </row>
    <row r="68" spans="1:8" x14ac:dyDescent="0.2">
      <c r="A68" s="60"/>
      <c r="B68" s="61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/>
      <c r="D70" s="34"/>
      <c r="E70" s="34"/>
      <c r="F70" s="34"/>
      <c r="G70" s="34"/>
      <c r="H70" s="34"/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/>
      <c r="D72" s="34"/>
      <c r="E72" s="34"/>
      <c r="F72" s="34"/>
      <c r="G72" s="34"/>
      <c r="H72" s="34"/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/>
      <c r="D74" s="34"/>
      <c r="E74" s="34"/>
      <c r="F74" s="34"/>
      <c r="G74" s="34"/>
      <c r="H74" s="34"/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/>
      <c r="D76" s="34"/>
      <c r="E76" s="34"/>
      <c r="F76" s="34"/>
      <c r="G76" s="34"/>
      <c r="H76" s="34"/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/>
      <c r="D78" s="34"/>
      <c r="E78" s="34"/>
      <c r="F78" s="34"/>
      <c r="G78" s="34"/>
      <c r="H78" s="34"/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/>
      <c r="D80" s="34"/>
      <c r="E80" s="34"/>
      <c r="F80" s="34"/>
      <c r="G80" s="34"/>
      <c r="H80" s="34"/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/>
      <c r="D82" s="34"/>
      <c r="E82" s="34"/>
      <c r="F82" s="34"/>
      <c r="G82" s="34"/>
      <c r="H82" s="34"/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/>
      <c r="D84" s="23"/>
      <c r="E84" s="23"/>
      <c r="F84" s="23"/>
      <c r="G84" s="23"/>
      <c r="H84" s="23"/>
    </row>
  </sheetData>
  <sheetProtection formatCells="0" formatColumns="0" formatRows="0" insertRows="0" deleteRows="0" autoFilter="0"/>
  <mergeCells count="12">
    <mergeCell ref="A1:H1"/>
    <mergeCell ref="A3:B5"/>
    <mergeCell ref="A51:H51"/>
    <mergeCell ref="A53:B55"/>
    <mergeCell ref="C3:G3"/>
    <mergeCell ref="H3:H4"/>
    <mergeCell ref="A65:H65"/>
    <mergeCell ref="A66:B68"/>
    <mergeCell ref="C66:G66"/>
    <mergeCell ref="H66:H67"/>
    <mergeCell ref="C53:G53"/>
    <mergeCell ref="H53:H5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172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54</v>
      </c>
      <c r="B2" s="57"/>
      <c r="C2" s="51" t="s">
        <v>60</v>
      </c>
      <c r="D2" s="52"/>
      <c r="E2" s="52"/>
      <c r="F2" s="52"/>
      <c r="G2" s="53"/>
      <c r="H2" s="54" t="s">
        <v>59</v>
      </c>
    </row>
    <row r="3" spans="1:8" ht="24.95" customHeight="1" x14ac:dyDescent="0.2">
      <c r="A3" s="58"/>
      <c r="B3" s="5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124917560.27999999</v>
      </c>
      <c r="D6" s="15">
        <f t="shared" si="0"/>
        <v>23483898.329999998</v>
      </c>
      <c r="E6" s="15">
        <f t="shared" si="0"/>
        <v>148401458.61000001</v>
      </c>
      <c r="F6" s="15">
        <f t="shared" si="0"/>
        <v>28641101.16</v>
      </c>
      <c r="G6" s="15">
        <f t="shared" si="0"/>
        <v>18433817.559999999</v>
      </c>
      <c r="H6" s="15">
        <f t="shared" si="0"/>
        <v>119760357.45</v>
      </c>
    </row>
    <row r="7" spans="1:8" x14ac:dyDescent="0.2">
      <c r="A7" s="38"/>
      <c r="B7" s="42" t="s">
        <v>42</v>
      </c>
      <c r="C7" s="15">
        <v>26270726.109999999</v>
      </c>
      <c r="D7" s="15">
        <v>57345.21</v>
      </c>
      <c r="E7" s="15">
        <f>C7+D7</f>
        <v>26328071.32</v>
      </c>
      <c r="F7" s="15">
        <v>8324491.7000000002</v>
      </c>
      <c r="G7" s="15">
        <v>2365221.31</v>
      </c>
      <c r="H7" s="15">
        <f>E7-F7</f>
        <v>18003579.620000001</v>
      </c>
    </row>
    <row r="8" spans="1:8" x14ac:dyDescent="0.2">
      <c r="A8" s="38"/>
      <c r="B8" s="42" t="s">
        <v>17</v>
      </c>
      <c r="C8" s="15">
        <v>715301.88</v>
      </c>
      <c r="D8" s="15">
        <v>2805.99</v>
      </c>
      <c r="E8" s="15">
        <f t="shared" ref="E8:E14" si="1">C8+D8</f>
        <v>718107.87</v>
      </c>
      <c r="F8" s="15">
        <v>148155.60999999999</v>
      </c>
      <c r="G8" s="15">
        <v>145089.94</v>
      </c>
      <c r="H8" s="15">
        <f t="shared" ref="H8:H14" si="2">E8-F8</f>
        <v>569952.26</v>
      </c>
    </row>
    <row r="9" spans="1:8" x14ac:dyDescent="0.2">
      <c r="A9" s="38"/>
      <c r="B9" s="42" t="s">
        <v>43</v>
      </c>
      <c r="C9" s="15">
        <v>14284508.619999999</v>
      </c>
      <c r="D9" s="15">
        <v>577952.15</v>
      </c>
      <c r="E9" s="15">
        <f t="shared" si="1"/>
        <v>14862460.77</v>
      </c>
      <c r="F9" s="15">
        <v>2579141.9700000002</v>
      </c>
      <c r="G9" s="15">
        <v>1777355.98</v>
      </c>
      <c r="H9" s="15">
        <f t="shared" si="2"/>
        <v>12283318.799999999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12845658.359999999</v>
      </c>
      <c r="D11" s="15">
        <v>13877302.85</v>
      </c>
      <c r="E11" s="15">
        <f t="shared" si="1"/>
        <v>26722961.210000001</v>
      </c>
      <c r="F11" s="15">
        <v>2434694.52</v>
      </c>
      <c r="G11" s="15">
        <v>1832841.28</v>
      </c>
      <c r="H11" s="15">
        <f t="shared" si="2"/>
        <v>24288266.690000001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58531123.57</v>
      </c>
      <c r="D13" s="15">
        <v>8247488.4800000004</v>
      </c>
      <c r="E13" s="15">
        <f t="shared" si="1"/>
        <v>66778612.049999997</v>
      </c>
      <c r="F13" s="15">
        <v>12179420.25</v>
      </c>
      <c r="G13" s="15">
        <v>10496926.279999999</v>
      </c>
      <c r="H13" s="15">
        <f t="shared" si="2"/>
        <v>54599191.799999997</v>
      </c>
    </row>
    <row r="14" spans="1:8" x14ac:dyDescent="0.2">
      <c r="A14" s="38"/>
      <c r="B14" s="42" t="s">
        <v>19</v>
      </c>
      <c r="C14" s="15">
        <v>12270241.74</v>
      </c>
      <c r="D14" s="15">
        <v>721003.65</v>
      </c>
      <c r="E14" s="15">
        <f t="shared" si="1"/>
        <v>12991245.390000001</v>
      </c>
      <c r="F14" s="15">
        <v>2975197.11</v>
      </c>
      <c r="G14" s="15">
        <v>1816382.77</v>
      </c>
      <c r="H14" s="15">
        <f t="shared" si="2"/>
        <v>10016048.280000001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118341508.40000001</v>
      </c>
      <c r="D16" s="15">
        <f t="shared" si="3"/>
        <v>75002261.940000013</v>
      </c>
      <c r="E16" s="15">
        <f t="shared" si="3"/>
        <v>193343770.34</v>
      </c>
      <c r="F16" s="15">
        <f t="shared" si="3"/>
        <v>36498293.840000011</v>
      </c>
      <c r="G16" s="15">
        <f t="shared" si="3"/>
        <v>32794945.109999999</v>
      </c>
      <c r="H16" s="15">
        <f t="shared" si="3"/>
        <v>156845476.49999997</v>
      </c>
    </row>
    <row r="17" spans="1:8" x14ac:dyDescent="0.2">
      <c r="A17" s="38"/>
      <c r="B17" s="42" t="s">
        <v>45</v>
      </c>
      <c r="C17" s="15">
        <v>1646182.78</v>
      </c>
      <c r="D17" s="15">
        <v>43015.15</v>
      </c>
      <c r="E17" s="15">
        <f>C17+D17</f>
        <v>1689197.93</v>
      </c>
      <c r="F17" s="15">
        <v>256105.49</v>
      </c>
      <c r="G17" s="15">
        <v>235513.22</v>
      </c>
      <c r="H17" s="15">
        <f t="shared" ref="H17:H23" si="4">E17-F17</f>
        <v>1433092.44</v>
      </c>
    </row>
    <row r="18" spans="1:8" x14ac:dyDescent="0.2">
      <c r="A18" s="38"/>
      <c r="B18" s="42" t="s">
        <v>28</v>
      </c>
      <c r="C18" s="15">
        <v>104323255.18000001</v>
      </c>
      <c r="D18" s="15">
        <v>74614850.079999998</v>
      </c>
      <c r="E18" s="15">
        <f t="shared" ref="E18:E23" si="5">C18+D18</f>
        <v>178938105.25999999</v>
      </c>
      <c r="F18" s="15">
        <v>34038771.590000004</v>
      </c>
      <c r="G18" s="15">
        <v>30888706.010000002</v>
      </c>
      <c r="H18" s="15">
        <f t="shared" si="4"/>
        <v>144899333.66999999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7137577.7999999998</v>
      </c>
      <c r="D20" s="15">
        <v>319367.61</v>
      </c>
      <c r="E20" s="15">
        <f t="shared" si="5"/>
        <v>7456945.4100000001</v>
      </c>
      <c r="F20" s="15">
        <v>1517872.99</v>
      </c>
      <c r="G20" s="15">
        <v>1069395.54</v>
      </c>
      <c r="H20" s="15">
        <f t="shared" si="4"/>
        <v>5939072.4199999999</v>
      </c>
    </row>
    <row r="21" spans="1:8" x14ac:dyDescent="0.2">
      <c r="A21" s="38"/>
      <c r="B21" s="42" t="s">
        <v>47</v>
      </c>
      <c r="C21" s="15">
        <v>4115367.67</v>
      </c>
      <c r="D21" s="15">
        <v>23288.79</v>
      </c>
      <c r="E21" s="15">
        <f t="shared" si="5"/>
        <v>4138656.46</v>
      </c>
      <c r="F21" s="15">
        <v>557393.69999999995</v>
      </c>
      <c r="G21" s="15">
        <v>516960.85</v>
      </c>
      <c r="H21" s="15">
        <f t="shared" si="4"/>
        <v>3581262.76</v>
      </c>
    </row>
    <row r="22" spans="1:8" x14ac:dyDescent="0.2">
      <c r="A22" s="38"/>
      <c r="B22" s="42" t="s">
        <v>48</v>
      </c>
      <c r="C22" s="15">
        <v>1119124.97</v>
      </c>
      <c r="D22" s="15">
        <v>1740.31</v>
      </c>
      <c r="E22" s="15">
        <f t="shared" si="5"/>
        <v>1120865.28</v>
      </c>
      <c r="F22" s="15">
        <v>128150.07</v>
      </c>
      <c r="G22" s="15">
        <v>84369.49</v>
      </c>
      <c r="H22" s="15">
        <f t="shared" si="4"/>
        <v>992715.21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2194904.92</v>
      </c>
      <c r="D25" s="15">
        <f t="shared" si="6"/>
        <v>1794637.15</v>
      </c>
      <c r="E25" s="15">
        <f t="shared" si="6"/>
        <v>3989542.07</v>
      </c>
      <c r="F25" s="15">
        <f t="shared" si="6"/>
        <v>384364.2</v>
      </c>
      <c r="G25" s="15">
        <f t="shared" si="6"/>
        <v>372327.07</v>
      </c>
      <c r="H25" s="15">
        <f t="shared" si="6"/>
        <v>3605177.8699999996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2194904.92</v>
      </c>
      <c r="D33" s="15">
        <v>1794637.15</v>
      </c>
      <c r="E33" s="15">
        <f t="shared" si="8"/>
        <v>3989542.07</v>
      </c>
      <c r="F33" s="15">
        <v>384364.2</v>
      </c>
      <c r="G33" s="15">
        <v>372327.07</v>
      </c>
      <c r="H33" s="15">
        <f t="shared" si="7"/>
        <v>3605177.8699999996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245453973.59999999</v>
      </c>
      <c r="D42" s="23">
        <f t="shared" si="12"/>
        <v>100280797.42000002</v>
      </c>
      <c r="E42" s="23">
        <f t="shared" si="12"/>
        <v>345734771.01999998</v>
      </c>
      <c r="F42" s="23">
        <f t="shared" si="12"/>
        <v>65523759.200000018</v>
      </c>
      <c r="G42" s="23">
        <f t="shared" si="12"/>
        <v>51601089.739999995</v>
      </c>
      <c r="H42" s="23">
        <f t="shared" si="12"/>
        <v>280211011.81999999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2020-05-11T18:48:03Z</cp:lastPrinted>
  <dcterms:created xsi:type="dcterms:W3CDTF">2014-02-10T03:37:14Z</dcterms:created>
  <dcterms:modified xsi:type="dcterms:W3CDTF">2020-05-11T18:48:06Z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