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E40" i="5"/>
  <c r="H40" s="1"/>
  <c r="E39"/>
  <c r="H39" s="1"/>
  <c r="E38"/>
  <c r="H38" s="1"/>
  <c r="E37"/>
  <c r="H37" s="1"/>
  <c r="H36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H25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G6"/>
  <c r="F6"/>
  <c r="E6"/>
  <c r="D6"/>
  <c r="C6"/>
  <c r="G48" i="4"/>
  <c r="F48"/>
  <c r="D48"/>
  <c r="C48"/>
  <c r="E45"/>
  <c r="H45" s="1"/>
  <c r="E44"/>
  <c r="H44" s="1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E48" s="1"/>
  <c r="G16" i="8"/>
  <c r="F16"/>
  <c r="D16"/>
  <c r="C16"/>
  <c r="E14"/>
  <c r="H14" s="1"/>
  <c r="E12"/>
  <c r="H12" s="1"/>
  <c r="E10"/>
  <c r="H10" s="1"/>
  <c r="E8"/>
  <c r="H8" s="1"/>
  <c r="E6"/>
  <c r="H6" s="1"/>
  <c r="H16" s="1"/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G43"/>
  <c r="F43"/>
  <c r="D43"/>
  <c r="C43"/>
  <c r="E43" s="1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G33"/>
  <c r="F33"/>
  <c r="D33"/>
  <c r="C33"/>
  <c r="E33" s="1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H6" i="5" l="1"/>
  <c r="H42" s="1"/>
  <c r="H7" i="4"/>
  <c r="H48" s="1"/>
  <c r="E16" i="8"/>
  <c r="E5" i="6"/>
  <c r="H5" l="1"/>
  <c r="H77" s="1"/>
  <c r="E77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<sst xmlns="http://schemas.openxmlformats.org/spreadsheetml/2006/main" count="231" uniqueCount="173">
  <si>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</si>
  <si>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</si>
  <si>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</si>
  <si>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</si>
  <si>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</si>
  <si>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</si>
  <si>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</si>
  <si>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</si>
  <si>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</si>
  <si>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</si>
  <si>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</si>
  <si>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</si>
  <si>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</si>
  <si>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</si>
  <si>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</si>
  <si>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</si>
  <si>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</si>
  <si>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</si>
  <si>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</si>
  <si>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</si>
  <si>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</si>
  <si>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</si>
  <si>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</si>
  <si>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</si>
  <si>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</si>
  <si>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</si>
  <si>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</si>
  <si>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</si>
  <si>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</si>
  <si>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</si>
  <si>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</si>
  <si>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</si>
  <si>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</si>
  <si>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</si>
  <si>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</si>
  <si>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</si>
  <si>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</si>
  <si>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</si>
  <si>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</si>
  <si>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</si>
  <si>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</si>
  <si>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</si>
  <si>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</si>
  <si>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</si>
  <si>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</si>
  <si>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</si>
  <si>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</si>
  <si>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</si>
  <si>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</si>
  <si>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</si>
  <si>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</si>
  <si>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</si>
  <si>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</si>
  <si>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</si>
  <si>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</si>
  <si>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</si>
  <si>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</si>
  <si>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</si>
  <si>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</si>
  <si>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</si>
  <si>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</si>
  <si>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</si>
  <si>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</si>
  <si>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</si>
  <si>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</si>
  <si>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</si>
  <si>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</si>
  <si>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</si>
  <si>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</si>
  <si>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</si>
  <si>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</si>
  <si>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</si>
  <si>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</si>
  <si>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</si>
  <si>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</si>
  <si>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</si>
  <si>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</si>
  <si>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</si>
  <si>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</si>
  <si>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</si>
  <si>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</si>
  <si>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</si>
  <si>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</si>
  <si>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</si>
  <si>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</si>
  <si>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</si>
  <si>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</si>
  <si>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</si>
  <si>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</si>
  <si>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</si>
  <si>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</si>
  <si>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</si>
  <si>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</si>
  <si>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</si>
  <si>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</si>
  <si>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</si>
  <si>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</si>
  <si>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</si>
  <si>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</si>
  <si>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</si>
  <si>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</si>
  <si>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</si>
  <si>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</si>
  <si>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</si>
  <si>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</si>
  <si>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</si>
  <si>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</si>
  <si>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</si>
  <si>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</si>
  <si>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</si>
  <si>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</si>
  <si>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</si>
  <si>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</si>
  <si>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</si>
  <si>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</si>
  <si>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</si>
  <si>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</si>
  <si>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</si>
  <si>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</si>
  <si>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</si>
  <si>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</si>
  <si>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</si>
  <si>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</si>
  <si>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</si>
  <si>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</si>
  <si>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</si>
  <si>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</si>
  <si>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</si>
  <si>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</si>
  <si>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</si>
  <si>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</si>
  <si>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</si>
  <si>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</si>
  <si>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</si>
  <si>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</si>
  <si>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</si>
  <si>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</si>
  <si>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</si>
  <si>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</si>
  <si>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</si>
  <si>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</si>
  <si>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</si>
  <si>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</si>
  <si>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</si>
  <si>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</si>
  <si>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</si>
  <si>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</si>
  <si>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</si>
  <si>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</si>
  <si>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</si>
  <si>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</si>
  <si>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</si>
  <si>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</si>
  <si>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</si>
  <si>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</si>
  <si>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</si>
  <si>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</si>
  <si>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</si>
  <si>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</si>
  <si>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</si>
  <si>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</si>
  <si>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</si>
  <si>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</si>
  <si>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</si>
  <si>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</si>
  <si>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</si>
  <si>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</si>
  <si>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</si>
  <si>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</si>
  <si>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30 DE JUNIO DEL 2020</t>
  </si>
  <si>
    <t>MUNICIPIO MOROLEON GTO.
ESTADO ANALÍTICO DEL EJERCICIO DEL PRESUPUESTO DE EGRESOS
Clasificación Administrativa
Del 1 de Enero al 30 de Junio del 2020</t>
  </si>
  <si>
    <t>MUNICIPIO MOROLEON GTO.
ESTADO ANALÍTICO DEL EJERCICIO DEL PRESUPUESTO DE EGRESOS
Clasificación Económica (por Tipo de Gasto)
Del 1 de Enero al  30 de Junio del 2020</t>
  </si>
  <si>
    <t>MUNICIPIO MOROLEON GTO.
ESTADO ANALÍTICO DEL EJERCICIO DEL PRESUPUESTO DE EGRESOS
Clasificación por Objeto del Gasto (Capítulo y Concepto)
DEL 1 DE ENERO AL 30 DE JUNIO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</si>
</sst>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A2" sqref="A2:B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1" t="s">
        <v>172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119707679.47999999</v>
      </c>
      <c r="D5" s="14">
        <f>SUM(D6:D12)</f>
        <v>3024384.68</v>
      </c>
      <c r="E5" s="14">
        <f>C5+D5</f>
        <v>122732064.16</v>
      </c>
      <c r="F5" s="14">
        <f>SUM(F6:F12)</f>
        <v>54524785.609999999</v>
      </c>
      <c r="G5" s="14">
        <f>SUM(G6:G12)</f>
        <v>54031116.609999999</v>
      </c>
      <c r="H5" s="14">
        <f>E5-F5</f>
        <v>68207278.549999997</v>
      </c>
    </row>
    <row r="6" spans="1:8">
      <c r="A6" s="5"/>
      <c r="B6" s="11" t="s">
        <v>70</v>
      </c>
      <c r="C6" s="15">
        <v>64746891.039999999</v>
      </c>
      <c r="D6" s="15">
        <v>782846.25</v>
      </c>
      <c r="E6" s="15">
        <f t="shared" ref="E6:E69" si="0">C6+D6</f>
        <v>65529737.289999999</v>
      </c>
      <c r="F6" s="15">
        <v>31763220.309999999</v>
      </c>
      <c r="G6" s="15">
        <v>31566900.309999999</v>
      </c>
      <c r="H6" s="15">
        <f t="shared" ref="H6:H69" si="1">E6-F6</f>
        <v>33766516.980000004</v>
      </c>
    </row>
    <row r="7" spans="1:8">
      <c r="A7" s="5"/>
      <c r="B7" s="11" t="s">
        <v>71</v>
      </c>
      <c r="C7" s="15">
        <v>1877590.63</v>
      </c>
      <c r="D7" s="15">
        <v>-287735</v>
      </c>
      <c r="E7" s="15">
        <f t="shared" si="0"/>
        <v>1589855.63</v>
      </c>
      <c r="F7" s="15">
        <v>562935.35</v>
      </c>
      <c r="G7" s="15">
        <v>562935.35</v>
      </c>
      <c r="H7" s="15">
        <f t="shared" si="1"/>
        <v>1026920.2799999999</v>
      </c>
    </row>
    <row r="8" spans="1:8">
      <c r="A8" s="5"/>
      <c r="B8" s="11" t="s">
        <v>72</v>
      </c>
      <c r="C8" s="15">
        <v>15684028.529999999</v>
      </c>
      <c r="D8" s="15">
        <v>123282.54</v>
      </c>
      <c r="E8" s="15">
        <f t="shared" si="0"/>
        <v>15807311.069999998</v>
      </c>
      <c r="F8" s="15">
        <v>1415236.74</v>
      </c>
      <c r="G8" s="15">
        <v>1407345.74</v>
      </c>
      <c r="H8" s="15">
        <f t="shared" si="1"/>
        <v>14392074.329999998</v>
      </c>
    </row>
    <row r="9" spans="1:8">
      <c r="A9" s="5"/>
      <c r="B9" s="11" t="s">
        <v>35</v>
      </c>
      <c r="C9" s="15">
        <v>876276.13</v>
      </c>
      <c r="D9" s="15">
        <v>-82400</v>
      </c>
      <c r="E9" s="15">
        <f t="shared" si="0"/>
        <v>793876.13</v>
      </c>
      <c r="F9" s="15">
        <v>450518.75</v>
      </c>
      <c r="G9" s="15">
        <v>450518.75</v>
      </c>
      <c r="H9" s="15">
        <f t="shared" si="1"/>
        <v>343357.38</v>
      </c>
    </row>
    <row r="10" spans="1:8">
      <c r="A10" s="5"/>
      <c r="B10" s="11" t="s">
        <v>73</v>
      </c>
      <c r="C10" s="15">
        <v>36521643.149999999</v>
      </c>
      <c r="D10" s="15">
        <v>2488409</v>
      </c>
      <c r="E10" s="15">
        <f t="shared" si="0"/>
        <v>39010052.149999999</v>
      </c>
      <c r="F10" s="15">
        <v>20332874.460000001</v>
      </c>
      <c r="G10" s="15">
        <v>20043416.460000001</v>
      </c>
      <c r="H10" s="15">
        <f t="shared" si="1"/>
        <v>18677177.689999998</v>
      </c>
    </row>
    <row r="11" spans="1:8">
      <c r="A11" s="5"/>
      <c r="B11" s="11" t="s">
        <v>36</v>
      </c>
      <c r="C11" s="15">
        <v>1250</v>
      </c>
      <c r="D11" s="15">
        <v>-18.11</v>
      </c>
      <c r="E11" s="15">
        <f t="shared" si="0"/>
        <v>1231.8900000000001</v>
      </c>
      <c r="F11" s="15">
        <v>0</v>
      </c>
      <c r="G11" s="15">
        <v>0</v>
      </c>
      <c r="H11" s="15">
        <f t="shared" si="1"/>
        <v>1231.8900000000001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19338625.420000002</v>
      </c>
      <c r="D13" s="15">
        <f>SUM(D14:D22)</f>
        <v>1351815.18</v>
      </c>
      <c r="E13" s="15">
        <f t="shared" si="0"/>
        <v>20690440.600000001</v>
      </c>
      <c r="F13" s="15">
        <f>SUM(F14:F22)</f>
        <v>8796289.8399999999</v>
      </c>
      <c r="G13" s="15">
        <f>SUM(G14:G22)</f>
        <v>8786342.8399999999</v>
      </c>
      <c r="H13" s="15">
        <f t="shared" si="1"/>
        <v>11894150.760000002</v>
      </c>
    </row>
    <row r="14" spans="1:8">
      <c r="A14" s="5"/>
      <c r="B14" s="11" t="s">
        <v>75</v>
      </c>
      <c r="C14" s="15">
        <v>1448838.34</v>
      </c>
      <c r="D14" s="15">
        <v>-62199.27</v>
      </c>
      <c r="E14" s="15">
        <f t="shared" si="0"/>
        <v>1386639.07</v>
      </c>
      <c r="F14" s="15">
        <v>370441.83</v>
      </c>
      <c r="G14" s="15">
        <v>370441.83</v>
      </c>
      <c r="H14" s="15">
        <f t="shared" si="1"/>
        <v>1016197.24</v>
      </c>
    </row>
    <row r="15" spans="1:8">
      <c r="A15" s="5"/>
      <c r="B15" s="11" t="s">
        <v>76</v>
      </c>
      <c r="C15" s="15">
        <v>1292923.8400000001</v>
      </c>
      <c r="D15" s="15">
        <v>167000</v>
      </c>
      <c r="E15" s="15">
        <f t="shared" si="0"/>
        <v>1459923.84</v>
      </c>
      <c r="F15" s="15">
        <v>581570.57999999996</v>
      </c>
      <c r="G15" s="15">
        <v>581570.57999999996</v>
      </c>
      <c r="H15" s="15">
        <f t="shared" si="1"/>
        <v>878353.26000000013</v>
      </c>
    </row>
    <row r="16" spans="1:8">
      <c r="A16" s="5"/>
      <c r="B16" s="11" t="s">
        <v>77</v>
      </c>
      <c r="C16" s="15">
        <v>21600</v>
      </c>
      <c r="D16" s="15">
        <v>-19000</v>
      </c>
      <c r="E16" s="15">
        <f t="shared" si="0"/>
        <v>2600</v>
      </c>
      <c r="F16" s="15">
        <v>0</v>
      </c>
      <c r="G16" s="15">
        <v>0</v>
      </c>
      <c r="H16" s="15">
        <f t="shared" si="1"/>
        <v>2600</v>
      </c>
    </row>
    <row r="17" spans="1:8">
      <c r="A17" s="5"/>
      <c r="B17" s="11" t="s">
        <v>78</v>
      </c>
      <c r="C17" s="15">
        <v>4115349.84</v>
      </c>
      <c r="D17" s="15">
        <v>1104238.99</v>
      </c>
      <c r="E17" s="15">
        <f t="shared" si="0"/>
        <v>5219588.83</v>
      </c>
      <c r="F17" s="15">
        <v>2704155.25</v>
      </c>
      <c r="G17" s="15">
        <v>2695363.25</v>
      </c>
      <c r="H17" s="15">
        <f t="shared" si="1"/>
        <v>2515433.58</v>
      </c>
    </row>
    <row r="18" spans="1:8">
      <c r="A18" s="5"/>
      <c r="B18" s="11" t="s">
        <v>79</v>
      </c>
      <c r="C18" s="15">
        <v>353160.36</v>
      </c>
      <c r="D18" s="15">
        <v>-43328</v>
      </c>
      <c r="E18" s="15">
        <f t="shared" si="0"/>
        <v>309832.36</v>
      </c>
      <c r="F18" s="15">
        <v>63521.01</v>
      </c>
      <c r="G18" s="15">
        <v>63486.01</v>
      </c>
      <c r="H18" s="15">
        <f t="shared" si="1"/>
        <v>246311.34999999998</v>
      </c>
    </row>
    <row r="19" spans="1:8">
      <c r="A19" s="5"/>
      <c r="B19" s="11" t="s">
        <v>80</v>
      </c>
      <c r="C19" s="15">
        <v>8530986.3699999992</v>
      </c>
      <c r="D19" s="15">
        <v>-191348.04</v>
      </c>
      <c r="E19" s="15">
        <f t="shared" si="0"/>
        <v>8339638.3299999991</v>
      </c>
      <c r="F19" s="15">
        <v>4287516.53</v>
      </c>
      <c r="G19" s="15">
        <v>4287516.53</v>
      </c>
      <c r="H19" s="15">
        <f t="shared" si="1"/>
        <v>4052121.7999999989</v>
      </c>
    </row>
    <row r="20" spans="1:8">
      <c r="A20" s="5"/>
      <c r="B20" s="11" t="s">
        <v>81</v>
      </c>
      <c r="C20" s="15">
        <v>1727429.5</v>
      </c>
      <c r="D20" s="15">
        <v>145704.51</v>
      </c>
      <c r="E20" s="15">
        <f t="shared" si="0"/>
        <v>1873134.01</v>
      </c>
      <c r="F20" s="15">
        <v>51812.39</v>
      </c>
      <c r="G20" s="15">
        <v>50812.39</v>
      </c>
      <c r="H20" s="15">
        <f t="shared" si="1"/>
        <v>1821321.62</v>
      </c>
    </row>
    <row r="21" spans="1:8">
      <c r="A21" s="5"/>
      <c r="B21" s="11" t="s">
        <v>82</v>
      </c>
      <c r="C21" s="15">
        <v>20000</v>
      </c>
      <c r="D21" s="15">
        <v>-18100</v>
      </c>
      <c r="E21" s="15">
        <f t="shared" si="0"/>
        <v>1900</v>
      </c>
      <c r="F21" s="15">
        <v>0</v>
      </c>
      <c r="G21" s="15">
        <v>0</v>
      </c>
      <c r="H21" s="15">
        <f t="shared" si="1"/>
        <v>1900</v>
      </c>
    </row>
    <row r="22" spans="1:8">
      <c r="A22" s="5"/>
      <c r="B22" s="11" t="s">
        <v>83</v>
      </c>
      <c r="C22" s="15">
        <v>1828337.17</v>
      </c>
      <c r="D22" s="15">
        <v>268846.99</v>
      </c>
      <c r="E22" s="15">
        <f t="shared" si="0"/>
        <v>2097184.16</v>
      </c>
      <c r="F22" s="15">
        <v>737272.25</v>
      </c>
      <c r="G22" s="15">
        <v>737152.25</v>
      </c>
      <c r="H22" s="15">
        <f t="shared" si="1"/>
        <v>1359911.9100000001</v>
      </c>
    </row>
    <row r="23" spans="1:8">
      <c r="A23" s="48" t="s">
        <v>63</v>
      </c>
      <c r="B23" s="7"/>
      <c r="C23" s="15">
        <f>SUM(C24:C32)</f>
        <v>21231704.100000001</v>
      </c>
      <c r="D23" s="15">
        <f>SUM(D24:D32)</f>
        <v>538383.64</v>
      </c>
      <c r="E23" s="15">
        <f t="shared" si="0"/>
        <v>21770087.740000002</v>
      </c>
      <c r="F23" s="15">
        <f>SUM(F24:F32)</f>
        <v>8292872.8200000003</v>
      </c>
      <c r="G23" s="15">
        <f>SUM(G24:G32)</f>
        <v>8292872.8200000003</v>
      </c>
      <c r="H23" s="15">
        <f t="shared" si="1"/>
        <v>13477214.920000002</v>
      </c>
    </row>
    <row r="24" spans="1:8">
      <c r="A24" s="5"/>
      <c r="B24" s="11" t="s">
        <v>84</v>
      </c>
      <c r="C24" s="15">
        <v>3418747.41</v>
      </c>
      <c r="D24" s="15">
        <v>409375.64</v>
      </c>
      <c r="E24" s="15">
        <f t="shared" si="0"/>
        <v>3828123.0500000003</v>
      </c>
      <c r="F24" s="15">
        <v>1982145.46</v>
      </c>
      <c r="G24" s="15">
        <v>1982145.46</v>
      </c>
      <c r="H24" s="15">
        <f t="shared" si="1"/>
        <v>1845977.5900000003</v>
      </c>
    </row>
    <row r="25" spans="1:8">
      <c r="A25" s="5"/>
      <c r="B25" s="11" t="s">
        <v>85</v>
      </c>
      <c r="C25" s="15">
        <v>235100</v>
      </c>
      <c r="D25" s="15">
        <v>-93316.62</v>
      </c>
      <c r="E25" s="15">
        <f t="shared" si="0"/>
        <v>141783.38</v>
      </c>
      <c r="F25" s="15">
        <v>45120</v>
      </c>
      <c r="G25" s="15">
        <v>45120</v>
      </c>
      <c r="H25" s="15">
        <f t="shared" si="1"/>
        <v>96663.38</v>
      </c>
    </row>
    <row r="26" spans="1:8">
      <c r="A26" s="5"/>
      <c r="B26" s="11" t="s">
        <v>86</v>
      </c>
      <c r="C26" s="15">
        <v>702626.38</v>
      </c>
      <c r="D26" s="15">
        <v>-70072.14</v>
      </c>
      <c r="E26" s="15">
        <f t="shared" si="0"/>
        <v>632554.23999999999</v>
      </c>
      <c r="F26" s="15">
        <v>164952.5</v>
      </c>
      <c r="G26" s="15">
        <v>164952.5</v>
      </c>
      <c r="H26" s="15">
        <f t="shared" si="1"/>
        <v>467601.74</v>
      </c>
    </row>
    <row r="27" spans="1:8">
      <c r="A27" s="5"/>
      <c r="B27" s="11" t="s">
        <v>87</v>
      </c>
      <c r="C27" s="15">
        <v>400786.47</v>
      </c>
      <c r="D27" s="15">
        <v>45726.720000000001</v>
      </c>
      <c r="E27" s="15">
        <f t="shared" si="0"/>
        <v>446513.18999999994</v>
      </c>
      <c r="F27" s="15">
        <v>324928.45</v>
      </c>
      <c r="G27" s="15">
        <v>324928.45</v>
      </c>
      <c r="H27" s="15">
        <f t="shared" si="1"/>
        <v>121584.73999999993</v>
      </c>
    </row>
    <row r="28" spans="1:8">
      <c r="A28" s="5"/>
      <c r="B28" s="11" t="s">
        <v>88</v>
      </c>
      <c r="C28" s="15">
        <v>1217325.1000000001</v>
      </c>
      <c r="D28" s="15">
        <v>-201282</v>
      </c>
      <c r="E28" s="15">
        <f t="shared" si="0"/>
        <v>1016043.1000000001</v>
      </c>
      <c r="F28" s="15">
        <v>252067.78</v>
      </c>
      <c r="G28" s="15">
        <v>252067.78</v>
      </c>
      <c r="H28" s="15">
        <f t="shared" si="1"/>
        <v>763975.32000000007</v>
      </c>
    </row>
    <row r="29" spans="1:8">
      <c r="A29" s="5"/>
      <c r="B29" s="11" t="s">
        <v>89</v>
      </c>
      <c r="C29" s="15">
        <v>1390567.12</v>
      </c>
      <c r="D29" s="15">
        <v>338519</v>
      </c>
      <c r="E29" s="15">
        <f t="shared" si="0"/>
        <v>1729086.12</v>
      </c>
      <c r="F29" s="15">
        <v>419953.47</v>
      </c>
      <c r="G29" s="15">
        <v>419953.47</v>
      </c>
      <c r="H29" s="15">
        <f t="shared" si="1"/>
        <v>1309132.6500000001</v>
      </c>
    </row>
    <row r="30" spans="1:8">
      <c r="A30" s="5"/>
      <c r="B30" s="11" t="s">
        <v>90</v>
      </c>
      <c r="C30" s="15">
        <v>703727.49</v>
      </c>
      <c r="D30" s="15">
        <v>-174418.58</v>
      </c>
      <c r="E30" s="15">
        <f t="shared" si="0"/>
        <v>529308.91</v>
      </c>
      <c r="F30" s="15">
        <v>88318.48</v>
      </c>
      <c r="G30" s="15">
        <v>88318.48</v>
      </c>
      <c r="H30" s="15">
        <f t="shared" si="1"/>
        <v>440990.43000000005</v>
      </c>
    </row>
    <row r="31" spans="1:8">
      <c r="A31" s="5"/>
      <c r="B31" s="11" t="s">
        <v>91</v>
      </c>
      <c r="C31" s="15">
        <v>2054345.76</v>
      </c>
      <c r="D31" s="15">
        <v>-505315.29</v>
      </c>
      <c r="E31" s="15">
        <f t="shared" si="0"/>
        <v>1549030.47</v>
      </c>
      <c r="F31" s="15">
        <v>186469.12</v>
      </c>
      <c r="G31" s="15">
        <v>186469.12</v>
      </c>
      <c r="H31" s="15">
        <f t="shared" si="1"/>
        <v>1362561.35</v>
      </c>
    </row>
    <row r="32" spans="1:8">
      <c r="A32" s="5"/>
      <c r="B32" s="11" t="s">
        <v>19</v>
      </c>
      <c r="C32" s="15">
        <v>11108478.369999999</v>
      </c>
      <c r="D32" s="15">
        <v>789166.91</v>
      </c>
      <c r="E32" s="15">
        <f t="shared" si="0"/>
        <v>11897645.279999999</v>
      </c>
      <c r="F32" s="15">
        <v>4828917.5599999996</v>
      </c>
      <c r="G32" s="15">
        <v>4828917.5599999996</v>
      </c>
      <c r="H32" s="15">
        <f t="shared" si="1"/>
        <v>7068727.7199999997</v>
      </c>
    </row>
    <row r="33" spans="1:8">
      <c r="A33" s="48" t="s">
        <v>64</v>
      </c>
      <c r="B33" s="7"/>
      <c r="C33" s="15">
        <f>SUM(C34:C42)</f>
        <v>33884540.460000001</v>
      </c>
      <c r="D33" s="15">
        <f>SUM(D34:D42)</f>
        <v>1721560.18</v>
      </c>
      <c r="E33" s="15">
        <f t="shared" si="0"/>
        <v>35606100.640000001</v>
      </c>
      <c r="F33" s="15">
        <f>SUM(F34:F42)</f>
        <v>17072346.760000002</v>
      </c>
      <c r="G33" s="15">
        <f>SUM(G34:G42)</f>
        <v>15000014.760000002</v>
      </c>
      <c r="H33" s="15">
        <f t="shared" si="1"/>
        <v>18533753.879999999</v>
      </c>
    </row>
    <row r="34" spans="1:8">
      <c r="A34" s="5"/>
      <c r="B34" s="11" t="s">
        <v>92</v>
      </c>
      <c r="C34" s="15">
        <v>15491388.52</v>
      </c>
      <c r="D34" s="15">
        <v>0</v>
      </c>
      <c r="E34" s="15">
        <f t="shared" si="0"/>
        <v>15491388.52</v>
      </c>
      <c r="F34" s="15">
        <v>8981841.4600000009</v>
      </c>
      <c r="G34" s="15">
        <v>8981841.4600000009</v>
      </c>
      <c r="H34" s="15">
        <f t="shared" si="1"/>
        <v>6509547.0599999987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11497980.74</v>
      </c>
      <c r="D37" s="15">
        <v>1721560.18</v>
      </c>
      <c r="E37" s="15">
        <f t="shared" si="0"/>
        <v>13219540.92</v>
      </c>
      <c r="F37" s="15">
        <v>5042734.3</v>
      </c>
      <c r="G37" s="15">
        <v>5042734.3</v>
      </c>
      <c r="H37" s="15">
        <f t="shared" si="1"/>
        <v>8176806.6200000001</v>
      </c>
    </row>
    <row r="38" spans="1:8">
      <c r="A38" s="5"/>
      <c r="B38" s="11" t="s">
        <v>41</v>
      </c>
      <c r="C38" s="15">
        <v>6895171.2000000002</v>
      </c>
      <c r="D38" s="15">
        <v>0</v>
      </c>
      <c r="E38" s="15">
        <f t="shared" si="0"/>
        <v>6895171.2000000002</v>
      </c>
      <c r="F38" s="15">
        <v>3047771</v>
      </c>
      <c r="G38" s="15">
        <v>975439</v>
      </c>
      <c r="H38" s="15">
        <f t="shared" si="1"/>
        <v>3847400.2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60000</v>
      </c>
      <c r="D43" s="15">
        <f>SUM(D44:D52)</f>
        <v>1753006.9200000002</v>
      </c>
      <c r="E43" s="15">
        <f t="shared" si="0"/>
        <v>1813006.9200000002</v>
      </c>
      <c r="F43" s="15">
        <f>SUM(F44:F52)</f>
        <v>109161.75</v>
      </c>
      <c r="G43" s="15">
        <f>SUM(G44:G52)</f>
        <v>109161.75</v>
      </c>
      <c r="H43" s="15">
        <f t="shared" si="1"/>
        <v>1703845.1700000002</v>
      </c>
    </row>
    <row r="44" spans="1:8">
      <c r="A44" s="5"/>
      <c r="B44" s="11" t="s">
        <v>99</v>
      </c>
      <c r="C44" s="15">
        <v>10000</v>
      </c>
      <c r="D44" s="15">
        <v>181510.39</v>
      </c>
      <c r="E44" s="15">
        <f t="shared" si="0"/>
        <v>191510.39</v>
      </c>
      <c r="F44" s="15">
        <v>39405</v>
      </c>
      <c r="G44" s="15">
        <v>39405</v>
      </c>
      <c r="H44" s="15">
        <f t="shared" si="1"/>
        <v>152105.39000000001</v>
      </c>
    </row>
    <row r="45" spans="1:8">
      <c r="A45" s="5"/>
      <c r="B45" s="11" t="s">
        <v>100</v>
      </c>
      <c r="C45" s="15">
        <v>0</v>
      </c>
      <c r="D45" s="15">
        <v>52500</v>
      </c>
      <c r="E45" s="15">
        <f t="shared" si="0"/>
        <v>52500</v>
      </c>
      <c r="F45" s="15">
        <v>26100</v>
      </c>
      <c r="G45" s="15">
        <v>26100</v>
      </c>
      <c r="H45" s="15">
        <f t="shared" si="1"/>
        <v>26400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1270000</v>
      </c>
      <c r="E47" s="15">
        <f t="shared" si="0"/>
        <v>1270000</v>
      </c>
      <c r="F47" s="15">
        <v>0</v>
      </c>
      <c r="G47" s="15">
        <v>0</v>
      </c>
      <c r="H47" s="15">
        <f t="shared" si="1"/>
        <v>1270000</v>
      </c>
    </row>
    <row r="48" spans="1:8">
      <c r="A48" s="5"/>
      <c r="B48" s="11" t="s">
        <v>103</v>
      </c>
      <c r="C48" s="15">
        <v>0</v>
      </c>
      <c r="D48" s="15">
        <v>38260</v>
      </c>
      <c r="E48" s="15">
        <f t="shared" si="0"/>
        <v>38260</v>
      </c>
      <c r="F48" s="15">
        <v>0</v>
      </c>
      <c r="G48" s="15">
        <v>0</v>
      </c>
      <c r="H48" s="15">
        <f t="shared" si="1"/>
        <v>38260</v>
      </c>
    </row>
    <row r="49" spans="1:8">
      <c r="A49" s="5"/>
      <c r="B49" s="11" t="s">
        <v>104</v>
      </c>
      <c r="C49" s="15">
        <v>15000</v>
      </c>
      <c r="D49" s="15">
        <v>227736.53</v>
      </c>
      <c r="E49" s="15">
        <f t="shared" si="0"/>
        <v>242736.53</v>
      </c>
      <c r="F49" s="15">
        <v>41014.6</v>
      </c>
      <c r="G49" s="15">
        <v>41014.6</v>
      </c>
      <c r="H49" s="15">
        <f t="shared" si="1"/>
        <v>201721.93</v>
      </c>
    </row>
    <row r="50" spans="1:8">
      <c r="A50" s="5"/>
      <c r="B50" s="11" t="s">
        <v>105</v>
      </c>
      <c r="C50" s="15">
        <v>20000</v>
      </c>
      <c r="D50" s="15">
        <v>-20000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15000</v>
      </c>
      <c r="D52" s="15">
        <v>3000</v>
      </c>
      <c r="E52" s="15">
        <f t="shared" si="0"/>
        <v>18000</v>
      </c>
      <c r="F52" s="15">
        <v>2642.15</v>
      </c>
      <c r="G52" s="15">
        <v>2642.15</v>
      </c>
      <c r="H52" s="15">
        <f t="shared" si="1"/>
        <v>15357.85</v>
      </c>
    </row>
    <row r="53" spans="1:8">
      <c r="A53" s="48" t="s">
        <v>66</v>
      </c>
      <c r="B53" s="7"/>
      <c r="C53" s="15">
        <f>SUM(C54:C56)</f>
        <v>298407.07</v>
      </c>
      <c r="D53" s="15">
        <f>SUM(D54:D56)</f>
        <v>89856115.25</v>
      </c>
      <c r="E53" s="15">
        <f t="shared" si="0"/>
        <v>90154522.319999993</v>
      </c>
      <c r="F53" s="15">
        <f>SUM(F54:F56)</f>
        <v>52466224.130000003</v>
      </c>
      <c r="G53" s="15">
        <f>SUM(G54:G56)</f>
        <v>52466224.130000003</v>
      </c>
      <c r="H53" s="15">
        <f t="shared" si="1"/>
        <v>37688298.18999999</v>
      </c>
    </row>
    <row r="54" spans="1:8">
      <c r="A54" s="5"/>
      <c r="B54" s="11" t="s">
        <v>108</v>
      </c>
      <c r="C54" s="15">
        <v>298407.07</v>
      </c>
      <c r="D54" s="15">
        <v>88988049.700000003</v>
      </c>
      <c r="E54" s="15">
        <f t="shared" si="0"/>
        <v>89286456.769999996</v>
      </c>
      <c r="F54" s="15">
        <v>52418833.700000003</v>
      </c>
      <c r="G54" s="15">
        <v>52418833.700000003</v>
      </c>
      <c r="H54" s="15">
        <f t="shared" si="1"/>
        <v>36867623.069999993</v>
      </c>
    </row>
    <row r="55" spans="1:8">
      <c r="A55" s="5"/>
      <c r="B55" s="11" t="s">
        <v>109</v>
      </c>
      <c r="C55" s="15">
        <v>0</v>
      </c>
      <c r="D55" s="15">
        <v>348065.55</v>
      </c>
      <c r="E55" s="15">
        <f t="shared" si="0"/>
        <v>348065.55</v>
      </c>
      <c r="F55" s="15">
        <v>47390.43</v>
      </c>
      <c r="G55" s="15">
        <v>47390.43</v>
      </c>
      <c r="H55" s="15">
        <f t="shared" si="1"/>
        <v>300675.12</v>
      </c>
    </row>
    <row r="56" spans="1:8">
      <c r="A56" s="5"/>
      <c r="B56" s="11" t="s">
        <v>110</v>
      </c>
      <c r="C56" s="15">
        <v>0</v>
      </c>
      <c r="D56" s="15">
        <v>520000</v>
      </c>
      <c r="E56" s="15">
        <f t="shared" si="0"/>
        <v>520000</v>
      </c>
      <c r="F56" s="15">
        <v>0</v>
      </c>
      <c r="G56" s="15">
        <v>0</v>
      </c>
      <c r="H56" s="15">
        <f t="shared" si="1"/>
        <v>520000</v>
      </c>
    </row>
    <row r="57" spans="1:8">
      <c r="A57" s="48" t="s">
        <v>67</v>
      </c>
      <c r="B57" s="7"/>
      <c r="C57" s="15">
        <f>SUM(C58:C64)</f>
        <v>345457.11</v>
      </c>
      <c r="D57" s="15">
        <f>SUM(D58:D64)</f>
        <v>6594392.1699999999</v>
      </c>
      <c r="E57" s="15">
        <f t="shared" si="0"/>
        <v>6939849.2800000003</v>
      </c>
      <c r="F57" s="15">
        <f>SUM(F58:F64)</f>
        <v>0</v>
      </c>
      <c r="G57" s="15">
        <f>SUM(G58:G64)</f>
        <v>0</v>
      </c>
      <c r="H57" s="15">
        <f t="shared" si="1"/>
        <v>6939849.2800000003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345457.11</v>
      </c>
      <c r="D64" s="15">
        <v>6594392.1699999999</v>
      </c>
      <c r="E64" s="15">
        <f t="shared" si="0"/>
        <v>6939849.2800000003</v>
      </c>
      <c r="F64" s="15">
        <v>0</v>
      </c>
      <c r="G64" s="15">
        <v>0</v>
      </c>
      <c r="H64" s="15">
        <f t="shared" si="1"/>
        <v>6939849.2800000003</v>
      </c>
    </row>
    <row r="65" spans="1:8">
      <c r="A65" s="48" t="s">
        <v>68</v>
      </c>
      <c r="B65" s="7"/>
      <c r="C65" s="15">
        <f>SUM(C66:C68)</f>
        <v>50587559.960000001</v>
      </c>
      <c r="D65" s="15">
        <f>SUM(D66:D68)</f>
        <v>-4379714.45</v>
      </c>
      <c r="E65" s="15">
        <f t="shared" si="0"/>
        <v>46207845.509999998</v>
      </c>
      <c r="F65" s="15">
        <f>SUM(F66:F68)</f>
        <v>300000</v>
      </c>
      <c r="G65" s="15">
        <f>SUM(G66:G68)</f>
        <v>300000</v>
      </c>
      <c r="H65" s="15">
        <f t="shared" si="1"/>
        <v>45907845.509999998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50587559.960000001</v>
      </c>
      <c r="D68" s="15">
        <v>-4379714.45</v>
      </c>
      <c r="E68" s="15">
        <f t="shared" si="0"/>
        <v>46207845.509999998</v>
      </c>
      <c r="F68" s="15">
        <v>300000</v>
      </c>
      <c r="G68" s="15">
        <v>300000</v>
      </c>
      <c r="H68" s="15">
        <f t="shared" si="1"/>
        <v>45907845.509999998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245453973.59999999</v>
      </c>
      <c r="D77" s="17">
        <f t="shared" si="4"/>
        <v>100459943.56999999</v>
      </c>
      <c r="E77" s="17">
        <f t="shared" si="4"/>
        <v>345913917.16999996</v>
      </c>
      <c r="F77" s="17">
        <f t="shared" si="4"/>
        <v>141561680.91000003</v>
      </c>
      <c r="G77" s="17">
        <f t="shared" si="4"/>
        <v>138985732.91000003</v>
      </c>
      <c r="H77" s="17">
        <f t="shared" si="4"/>
        <v>204352236.25999999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1" t="s">
        <v>171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172027789.19</v>
      </c>
      <c r="D6" s="49">
        <v>13277364.68</v>
      </c>
      <c r="E6" s="49">
        <f>C6+D6</f>
        <v>185305153.87</v>
      </c>
      <c r="F6" s="49">
        <v>76656682.569999993</v>
      </c>
      <c r="G6" s="49">
        <v>76153066.569999993</v>
      </c>
      <c r="H6" s="49">
        <f>E6-F6</f>
        <v>108648471.30000001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66531013.210000001</v>
      </c>
      <c r="D8" s="49">
        <v>87182578.890000001</v>
      </c>
      <c r="E8" s="49">
        <f>C8+D8</f>
        <v>153713592.09999999</v>
      </c>
      <c r="F8" s="49">
        <v>61857227.340000004</v>
      </c>
      <c r="G8" s="49">
        <v>61857227.340000004</v>
      </c>
      <c r="H8" s="49">
        <f>E8-F8</f>
        <v>91856364.75999999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6895171.2000000002</v>
      </c>
      <c r="D12" s="49">
        <v>0</v>
      </c>
      <c r="E12" s="49">
        <f>C12+D12</f>
        <v>6895171.2000000002</v>
      </c>
      <c r="F12" s="49">
        <v>3047771</v>
      </c>
      <c r="G12" s="49">
        <v>975439</v>
      </c>
      <c r="H12" s="49">
        <f>E12-F12</f>
        <v>3847400.2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245453973.59999999</v>
      </c>
      <c r="D16" s="17">
        <f>SUM(D6+D8+D10+D12+D14)</f>
        <v>100459943.56999999</v>
      </c>
      <c r="E16" s="17">
        <f>SUM(E6+E8+E10+E12+E14)</f>
        <v>345913917.17000002</v>
      </c>
      <c r="F16" s="17">
        <f t="shared" ref="F16:H16" si="0">SUM(F6+F8+F10+F12+F14)</f>
        <v>141561680.91</v>
      </c>
      <c r="G16" s="17">
        <f t="shared" si="0"/>
        <v>138985732.91</v>
      </c>
      <c r="H16" s="17">
        <f t="shared" si="0"/>
        <v>204352236.25999999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A2" sqref="A2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1" t="s">
        <v>170</v>
      </c>
      <c r="B1" s="52"/>
      <c r="C1" s="52"/>
      <c r="D1" s="52"/>
      <c r="E1" s="52"/>
      <c r="F1" s="52"/>
      <c r="G1" s="52"/>
      <c r="H1" s="53"/>
    </row>
    <row r="2" spans="1:8">
      <c r="B2" s="27"/>
      <c r="C2" s="27"/>
      <c r="D2" s="27"/>
      <c r="E2" s="27"/>
      <c r="F2" s="27"/>
      <c r="G2" s="27"/>
      <c r="H2" s="27"/>
    </row>
    <row r="3" spans="1:8">
      <c r="A3" s="56" t="s">
        <v>54</v>
      </c>
      <c r="B3" s="57"/>
      <c r="C3" s="51" t="s">
        <v>60</v>
      </c>
      <c r="D3" s="52"/>
      <c r="E3" s="52"/>
      <c r="F3" s="52"/>
      <c r="G3" s="53"/>
      <c r="H3" s="54" t="s">
        <v>59</v>
      </c>
    </row>
    <row r="4" spans="1:8" ht="24.95" customHeight="1">
      <c r="A4" s="58"/>
      <c r="B4" s="5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5"/>
    </row>
    <row r="5" spans="1:8">
      <c r="A5" s="60"/>
      <c r="B5" s="6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130</v>
      </c>
      <c r="B7" s="22"/>
      <c r="C7" s="15">
        <v>9905184.7699999996</v>
      </c>
      <c r="D7" s="15">
        <v>-199938.84</v>
      </c>
      <c r="E7" s="15">
        <f>C7+D7</f>
        <v>9705245.9299999997</v>
      </c>
      <c r="F7" s="15">
        <v>3264990.29</v>
      </c>
      <c r="G7" s="15">
        <v>3220002.29</v>
      </c>
      <c r="H7" s="15">
        <f>E7-F7</f>
        <v>6440255.6399999997</v>
      </c>
    </row>
    <row r="8" spans="1:8">
      <c r="A8" s="4" t="s">
        <v>131</v>
      </c>
      <c r="B8" s="22"/>
      <c r="C8" s="15">
        <v>336846.26</v>
      </c>
      <c r="D8" s="15">
        <v>-3578.68</v>
      </c>
      <c r="E8" s="15">
        <f t="shared" ref="E8:E45" si="0">C8+D8</f>
        <v>333267.58</v>
      </c>
      <c r="F8" s="15">
        <v>145081.18</v>
      </c>
      <c r="G8" s="15">
        <v>145081.18</v>
      </c>
      <c r="H8" s="15">
        <f t="shared" ref="H8:H45" si="1">E8-F8</f>
        <v>188186.40000000002</v>
      </c>
    </row>
    <row r="9" spans="1:8">
      <c r="A9" s="4" t="s">
        <v>132</v>
      </c>
      <c r="B9" s="22"/>
      <c r="C9" s="15">
        <v>419662.34</v>
      </c>
      <c r="D9" s="15">
        <v>4000.39</v>
      </c>
      <c r="E9" s="15">
        <f t="shared" si="0"/>
        <v>423662.73000000004</v>
      </c>
      <c r="F9" s="15">
        <v>184995.54</v>
      </c>
      <c r="G9" s="15">
        <v>184995.54</v>
      </c>
      <c r="H9" s="15">
        <f t="shared" si="1"/>
        <v>238667.19000000003</v>
      </c>
    </row>
    <row r="10" spans="1:8">
      <c r="A10" s="4" t="s">
        <v>133</v>
      </c>
      <c r="B10" s="22"/>
      <c r="C10" s="15">
        <v>1518187.99</v>
      </c>
      <c r="D10" s="15">
        <v>447268.2</v>
      </c>
      <c r="E10" s="15">
        <f t="shared" si="0"/>
        <v>1965456.19</v>
      </c>
      <c r="F10" s="15">
        <v>686864.06</v>
      </c>
      <c r="G10" s="15">
        <v>686864.06</v>
      </c>
      <c r="H10" s="15">
        <f t="shared" si="1"/>
        <v>1278592.1299999999</v>
      </c>
    </row>
    <row r="11" spans="1:8">
      <c r="A11" s="4" t="s">
        <v>134</v>
      </c>
      <c r="B11" s="22"/>
      <c r="C11" s="15">
        <v>1025472.08</v>
      </c>
      <c r="D11" s="15">
        <v>2125.5100000000002</v>
      </c>
      <c r="E11" s="15">
        <f t="shared" si="0"/>
        <v>1027597.59</v>
      </c>
      <c r="F11" s="15">
        <v>441325.86</v>
      </c>
      <c r="G11" s="15">
        <v>416875.86</v>
      </c>
      <c r="H11" s="15">
        <f t="shared" si="1"/>
        <v>586271.73</v>
      </c>
    </row>
    <row r="12" spans="1:8">
      <c r="A12" s="4" t="s">
        <v>135</v>
      </c>
      <c r="B12" s="22"/>
      <c r="C12" s="15">
        <v>22882064.059999999</v>
      </c>
      <c r="D12" s="15">
        <v>-115192.77</v>
      </c>
      <c r="E12" s="15">
        <f t="shared" si="0"/>
        <v>22766871.289999999</v>
      </c>
      <c r="F12" s="15">
        <v>12178079.640000001</v>
      </c>
      <c r="G12" s="15">
        <v>11958059.640000001</v>
      </c>
      <c r="H12" s="15">
        <f t="shared" si="1"/>
        <v>10588791.649999999</v>
      </c>
    </row>
    <row r="13" spans="1:8">
      <c r="A13" s="4" t="s">
        <v>136</v>
      </c>
      <c r="B13" s="22"/>
      <c r="C13" s="15">
        <v>445027.76</v>
      </c>
      <c r="D13" s="15">
        <v>0</v>
      </c>
      <c r="E13" s="15">
        <f t="shared" si="0"/>
        <v>445027.76</v>
      </c>
      <c r="F13" s="15">
        <v>196320</v>
      </c>
      <c r="G13" s="15">
        <v>0</v>
      </c>
      <c r="H13" s="15">
        <f t="shared" si="1"/>
        <v>248707.76</v>
      </c>
    </row>
    <row r="14" spans="1:8">
      <c r="A14" s="4" t="s">
        <v>137</v>
      </c>
      <c r="B14" s="22"/>
      <c r="C14" s="15">
        <v>862741.45</v>
      </c>
      <c r="D14" s="15">
        <v>237.97</v>
      </c>
      <c r="E14" s="15">
        <f t="shared" si="0"/>
        <v>862979.41999999993</v>
      </c>
      <c r="F14" s="15">
        <v>401866.8</v>
      </c>
      <c r="G14" s="15">
        <v>401866.8</v>
      </c>
      <c r="H14" s="15">
        <f t="shared" si="1"/>
        <v>461112.61999999994</v>
      </c>
    </row>
    <row r="15" spans="1:8">
      <c r="A15" s="4" t="s">
        <v>138</v>
      </c>
      <c r="B15" s="22"/>
      <c r="C15" s="15">
        <v>1163487.18</v>
      </c>
      <c r="D15" s="15">
        <v>-5787.87</v>
      </c>
      <c r="E15" s="15">
        <f t="shared" si="0"/>
        <v>1157699.3099999998</v>
      </c>
      <c r="F15" s="15">
        <v>486236.41</v>
      </c>
      <c r="G15" s="15">
        <v>486236.41</v>
      </c>
      <c r="H15" s="15">
        <f t="shared" si="1"/>
        <v>671462.89999999991</v>
      </c>
    </row>
    <row r="16" spans="1:8">
      <c r="A16" s="4" t="s">
        <v>139</v>
      </c>
      <c r="B16" s="22"/>
      <c r="C16" s="15">
        <v>718910.67</v>
      </c>
      <c r="D16" s="15">
        <v>2769.3</v>
      </c>
      <c r="E16" s="15">
        <f t="shared" si="0"/>
        <v>721679.97000000009</v>
      </c>
      <c r="F16" s="15">
        <v>296581.21999999997</v>
      </c>
      <c r="G16" s="15">
        <v>296581.21999999997</v>
      </c>
      <c r="H16" s="15">
        <f t="shared" si="1"/>
        <v>425098.75000000012</v>
      </c>
    </row>
    <row r="17" spans="1:8">
      <c r="A17" s="4" t="s">
        <v>140</v>
      </c>
      <c r="B17" s="22"/>
      <c r="C17" s="15">
        <v>385348.34</v>
      </c>
      <c r="D17" s="15">
        <v>-6415.33</v>
      </c>
      <c r="E17" s="15">
        <f t="shared" si="0"/>
        <v>378933.01</v>
      </c>
      <c r="F17" s="15">
        <v>159358</v>
      </c>
      <c r="G17" s="15">
        <v>159358</v>
      </c>
      <c r="H17" s="15">
        <f t="shared" si="1"/>
        <v>219575.01</v>
      </c>
    </row>
    <row r="18" spans="1:8">
      <c r="A18" s="4" t="s">
        <v>141</v>
      </c>
      <c r="B18" s="22"/>
      <c r="C18" s="15">
        <v>1355122.65</v>
      </c>
      <c r="D18" s="15">
        <v>294978.96000000002</v>
      </c>
      <c r="E18" s="15">
        <f t="shared" si="0"/>
        <v>1650101.6099999999</v>
      </c>
      <c r="F18" s="15">
        <v>717432.45</v>
      </c>
      <c r="G18" s="15">
        <v>717432.45</v>
      </c>
      <c r="H18" s="15">
        <f t="shared" si="1"/>
        <v>932669.15999999992</v>
      </c>
    </row>
    <row r="19" spans="1:8">
      <c r="A19" s="4" t="s">
        <v>142</v>
      </c>
      <c r="B19" s="22"/>
      <c r="C19" s="15">
        <v>2275922.64</v>
      </c>
      <c r="D19" s="15">
        <v>196597.66</v>
      </c>
      <c r="E19" s="15">
        <f t="shared" si="0"/>
        <v>2472520.3000000003</v>
      </c>
      <c r="F19" s="15">
        <v>1113359.1399999999</v>
      </c>
      <c r="G19" s="15">
        <v>1113359.1399999999</v>
      </c>
      <c r="H19" s="15">
        <f t="shared" si="1"/>
        <v>1359161.1600000004</v>
      </c>
    </row>
    <row r="20" spans="1:8">
      <c r="A20" s="4" t="s">
        <v>143</v>
      </c>
      <c r="B20" s="22"/>
      <c r="C20" s="15">
        <v>3515149.69</v>
      </c>
      <c r="D20" s="15">
        <v>-11236.92</v>
      </c>
      <c r="E20" s="15">
        <f t="shared" si="0"/>
        <v>3503912.77</v>
      </c>
      <c r="F20" s="15">
        <v>1385472.15</v>
      </c>
      <c r="G20" s="15">
        <v>1385472.15</v>
      </c>
      <c r="H20" s="15">
        <f t="shared" si="1"/>
        <v>2118440.62</v>
      </c>
    </row>
    <row r="21" spans="1:8">
      <c r="A21" s="4" t="s">
        <v>144</v>
      </c>
      <c r="B21" s="22"/>
      <c r="C21" s="15">
        <v>11594399.119999999</v>
      </c>
      <c r="D21" s="15">
        <v>6729211.1500000004</v>
      </c>
      <c r="E21" s="15">
        <f t="shared" si="0"/>
        <v>18323610.27</v>
      </c>
      <c r="F21" s="15">
        <v>4515316.99</v>
      </c>
      <c r="G21" s="15">
        <v>2435093.9900000002</v>
      </c>
      <c r="H21" s="15">
        <f t="shared" si="1"/>
        <v>13808293.279999999</v>
      </c>
    </row>
    <row r="22" spans="1:8">
      <c r="A22" s="4" t="s">
        <v>145</v>
      </c>
      <c r="B22" s="22"/>
      <c r="C22" s="15">
        <v>2363189.9700000002</v>
      </c>
      <c r="D22" s="15">
        <v>-18921.07</v>
      </c>
      <c r="E22" s="15">
        <f t="shared" si="0"/>
        <v>2344268.9000000004</v>
      </c>
      <c r="F22" s="15">
        <v>980229.2</v>
      </c>
      <c r="G22" s="15">
        <v>980229.2</v>
      </c>
      <c r="H22" s="15">
        <f t="shared" si="1"/>
        <v>1364039.7000000004</v>
      </c>
    </row>
    <row r="23" spans="1:8">
      <c r="A23" s="4" t="s">
        <v>146</v>
      </c>
      <c r="B23" s="22"/>
      <c r="C23" s="15">
        <v>1274344.6599999999</v>
      </c>
      <c r="D23" s="15">
        <v>37706.94</v>
      </c>
      <c r="E23" s="15">
        <f t="shared" si="0"/>
        <v>1312051.5999999999</v>
      </c>
      <c r="F23" s="15">
        <v>521337.18</v>
      </c>
      <c r="G23" s="15">
        <v>521337.18</v>
      </c>
      <c r="H23" s="15">
        <f t="shared" si="1"/>
        <v>790714.41999999993</v>
      </c>
    </row>
    <row r="24" spans="1:8">
      <c r="A24" s="4" t="s">
        <v>147</v>
      </c>
      <c r="B24" s="22"/>
      <c r="C24" s="15">
        <v>51304074.539999999</v>
      </c>
      <c r="D24" s="15">
        <v>-9834222.6199999992</v>
      </c>
      <c r="E24" s="15">
        <f t="shared" si="0"/>
        <v>41469851.920000002</v>
      </c>
      <c r="F24" s="15">
        <v>2479854.46</v>
      </c>
      <c r="G24" s="15">
        <v>2479854.46</v>
      </c>
      <c r="H24" s="15">
        <f t="shared" si="1"/>
        <v>38989997.460000001</v>
      </c>
    </row>
    <row r="25" spans="1:8">
      <c r="A25" s="4" t="s">
        <v>148</v>
      </c>
      <c r="B25" s="22"/>
      <c r="C25" s="15">
        <v>923805.51</v>
      </c>
      <c r="D25" s="15">
        <v>-200259.69</v>
      </c>
      <c r="E25" s="15">
        <f t="shared" si="0"/>
        <v>723545.82000000007</v>
      </c>
      <c r="F25" s="15">
        <v>229654.92</v>
      </c>
      <c r="G25" s="15">
        <v>229654.92</v>
      </c>
      <c r="H25" s="15">
        <f t="shared" si="1"/>
        <v>493890.9</v>
      </c>
    </row>
    <row r="26" spans="1:8">
      <c r="A26" s="4" t="s">
        <v>149</v>
      </c>
      <c r="B26" s="22"/>
      <c r="C26" s="15">
        <v>9080455.3900000006</v>
      </c>
      <c r="D26" s="15">
        <v>-2039765.32</v>
      </c>
      <c r="E26" s="15">
        <f t="shared" si="0"/>
        <v>7040690.0700000003</v>
      </c>
      <c r="F26" s="15">
        <v>1895859.24</v>
      </c>
      <c r="G26" s="15">
        <v>1895859.24</v>
      </c>
      <c r="H26" s="15">
        <f t="shared" si="1"/>
        <v>5144830.83</v>
      </c>
    </row>
    <row r="27" spans="1:8">
      <c r="A27" s="4" t="s">
        <v>150</v>
      </c>
      <c r="B27" s="22"/>
      <c r="C27" s="15">
        <v>1650784.55</v>
      </c>
      <c r="D27" s="15">
        <v>1853.48</v>
      </c>
      <c r="E27" s="15">
        <f t="shared" si="0"/>
        <v>1652638.03</v>
      </c>
      <c r="F27" s="15">
        <v>702682.68</v>
      </c>
      <c r="G27" s="15">
        <v>702682.68</v>
      </c>
      <c r="H27" s="15">
        <f t="shared" si="1"/>
        <v>949955.35</v>
      </c>
    </row>
    <row r="28" spans="1:8">
      <c r="A28" s="4" t="s">
        <v>151</v>
      </c>
      <c r="B28" s="22"/>
      <c r="C28" s="15">
        <v>42127241.869999997</v>
      </c>
      <c r="D28" s="15">
        <v>7206579.8099999996</v>
      </c>
      <c r="E28" s="15">
        <f t="shared" si="0"/>
        <v>49333821.68</v>
      </c>
      <c r="F28" s="15">
        <v>18907817.199999999</v>
      </c>
      <c r="G28" s="15">
        <v>18907817.199999999</v>
      </c>
      <c r="H28" s="15">
        <f t="shared" si="1"/>
        <v>30426004.48</v>
      </c>
    </row>
    <row r="29" spans="1:8">
      <c r="A29" s="4" t="s">
        <v>152</v>
      </c>
      <c r="B29" s="22"/>
      <c r="C29" s="15">
        <v>10938609.369999999</v>
      </c>
      <c r="D29" s="15">
        <v>1322482.8899999999</v>
      </c>
      <c r="E29" s="15">
        <f t="shared" si="0"/>
        <v>12261092.26</v>
      </c>
      <c r="F29" s="15">
        <v>4692542.26</v>
      </c>
      <c r="G29" s="15">
        <v>4684910.26</v>
      </c>
      <c r="H29" s="15">
        <f t="shared" si="1"/>
        <v>7568550</v>
      </c>
    </row>
    <row r="30" spans="1:8">
      <c r="A30" s="4" t="s">
        <v>153</v>
      </c>
      <c r="B30" s="22"/>
      <c r="C30" s="15">
        <v>7168132.9699999997</v>
      </c>
      <c r="D30" s="15">
        <v>91331524.640000001</v>
      </c>
      <c r="E30" s="15">
        <f t="shared" si="0"/>
        <v>98499657.609999999</v>
      </c>
      <c r="F30" s="15">
        <v>56770840.270000003</v>
      </c>
      <c r="G30" s="15">
        <v>56770840.270000003</v>
      </c>
      <c r="H30" s="15">
        <f t="shared" si="1"/>
        <v>41728817.339999996</v>
      </c>
    </row>
    <row r="31" spans="1:8">
      <c r="A31" s="4" t="s">
        <v>154</v>
      </c>
      <c r="B31" s="22"/>
      <c r="C31" s="15">
        <v>3453252.89</v>
      </c>
      <c r="D31" s="15">
        <v>-16660.560000000001</v>
      </c>
      <c r="E31" s="15">
        <f t="shared" si="0"/>
        <v>3436592.33</v>
      </c>
      <c r="F31" s="15">
        <v>1490351.6</v>
      </c>
      <c r="G31" s="15">
        <v>1490351.6</v>
      </c>
      <c r="H31" s="15">
        <f t="shared" si="1"/>
        <v>1946240.73</v>
      </c>
    </row>
    <row r="32" spans="1:8">
      <c r="A32" s="4" t="s">
        <v>155</v>
      </c>
      <c r="B32" s="22"/>
      <c r="C32" s="15">
        <v>10824032.800000001</v>
      </c>
      <c r="D32" s="15">
        <v>2134374.6</v>
      </c>
      <c r="E32" s="15">
        <f t="shared" si="0"/>
        <v>12958407.4</v>
      </c>
      <c r="F32" s="15">
        <v>5179135.16</v>
      </c>
      <c r="G32" s="15">
        <v>5177470.16</v>
      </c>
      <c r="H32" s="15">
        <f t="shared" si="1"/>
        <v>7779272.2400000002</v>
      </c>
    </row>
    <row r="33" spans="1:8">
      <c r="A33" s="4" t="s">
        <v>156</v>
      </c>
      <c r="B33" s="22"/>
      <c r="C33" s="15">
        <v>3663982.66</v>
      </c>
      <c r="D33" s="15">
        <v>271949.51</v>
      </c>
      <c r="E33" s="15">
        <f t="shared" si="0"/>
        <v>3935932.17</v>
      </c>
      <c r="F33" s="15">
        <v>1886217.57</v>
      </c>
      <c r="G33" s="15">
        <v>1886217.57</v>
      </c>
      <c r="H33" s="15">
        <f t="shared" si="1"/>
        <v>2049714.5999999999</v>
      </c>
    </row>
    <row r="34" spans="1:8">
      <c r="A34" s="4" t="s">
        <v>157</v>
      </c>
      <c r="B34" s="22"/>
      <c r="C34" s="15">
        <v>2632520.84</v>
      </c>
      <c r="D34" s="15">
        <v>257370.34</v>
      </c>
      <c r="E34" s="15">
        <f t="shared" si="0"/>
        <v>2889891.1799999997</v>
      </c>
      <c r="F34" s="15">
        <v>1318066.9099999999</v>
      </c>
      <c r="G34" s="15">
        <v>1318066.9099999999</v>
      </c>
      <c r="H34" s="15">
        <f t="shared" si="1"/>
        <v>1571824.2699999998</v>
      </c>
    </row>
    <row r="35" spans="1:8">
      <c r="A35" s="4" t="s">
        <v>158</v>
      </c>
      <c r="B35" s="22"/>
      <c r="C35" s="15">
        <v>1553141.32</v>
      </c>
      <c r="D35" s="15">
        <v>16792.259999999998</v>
      </c>
      <c r="E35" s="15">
        <f t="shared" si="0"/>
        <v>1569933.58</v>
      </c>
      <c r="F35" s="15">
        <v>642429.11</v>
      </c>
      <c r="G35" s="15">
        <v>641779.11</v>
      </c>
      <c r="H35" s="15">
        <f t="shared" si="1"/>
        <v>927504.47000000009</v>
      </c>
    </row>
    <row r="36" spans="1:8">
      <c r="A36" s="4" t="s">
        <v>159</v>
      </c>
      <c r="B36" s="22"/>
      <c r="C36" s="15">
        <v>1200551.24</v>
      </c>
      <c r="D36" s="15">
        <v>109281.02</v>
      </c>
      <c r="E36" s="15">
        <f t="shared" si="0"/>
        <v>1309832.26</v>
      </c>
      <c r="F36" s="15">
        <v>478401.12</v>
      </c>
      <c r="G36" s="15">
        <v>478401.12</v>
      </c>
      <c r="H36" s="15">
        <f t="shared" si="1"/>
        <v>831431.14</v>
      </c>
    </row>
    <row r="37" spans="1:8">
      <c r="A37" s="4" t="s">
        <v>160</v>
      </c>
      <c r="B37" s="22"/>
      <c r="C37" s="15">
        <v>13913231.67</v>
      </c>
      <c r="D37" s="15">
        <v>1105091.6499999999</v>
      </c>
      <c r="E37" s="15">
        <f t="shared" si="0"/>
        <v>15018323.32</v>
      </c>
      <c r="F37" s="15">
        <v>6735396</v>
      </c>
      <c r="G37" s="15">
        <v>6735396</v>
      </c>
      <c r="H37" s="15">
        <f t="shared" si="1"/>
        <v>8282927.3200000003</v>
      </c>
    </row>
    <row r="38" spans="1:8">
      <c r="A38" s="4" t="s">
        <v>161</v>
      </c>
      <c r="B38" s="22"/>
      <c r="C38" s="15">
        <v>7152291.3300000001</v>
      </c>
      <c r="D38" s="15">
        <v>-213.83</v>
      </c>
      <c r="E38" s="15">
        <f t="shared" si="0"/>
        <v>7152077.5</v>
      </c>
      <c r="F38" s="15">
        <v>4208986.4800000004</v>
      </c>
      <c r="G38" s="15">
        <v>4208986.4800000004</v>
      </c>
      <c r="H38" s="15">
        <f t="shared" si="1"/>
        <v>2943091.0199999996</v>
      </c>
    </row>
    <row r="39" spans="1:8">
      <c r="A39" s="4" t="s">
        <v>162</v>
      </c>
      <c r="B39" s="22"/>
      <c r="C39" s="15">
        <v>1646182.78</v>
      </c>
      <c r="D39" s="15">
        <v>-9718.1299999999992</v>
      </c>
      <c r="E39" s="15">
        <f t="shared" si="0"/>
        <v>1636464.6500000001</v>
      </c>
      <c r="F39" s="15">
        <v>610511.91</v>
      </c>
      <c r="G39" s="15">
        <v>610511.91</v>
      </c>
      <c r="H39" s="15">
        <f t="shared" si="1"/>
        <v>1025952.7400000001</v>
      </c>
    </row>
    <row r="40" spans="1:8">
      <c r="A40" s="4" t="s">
        <v>163</v>
      </c>
      <c r="B40" s="22"/>
      <c r="C40" s="15">
        <v>4505056.96</v>
      </c>
      <c r="D40" s="15">
        <v>-48002.73</v>
      </c>
      <c r="E40" s="15">
        <f t="shared" si="0"/>
        <v>4457054.2299999995</v>
      </c>
      <c r="F40" s="15">
        <v>1895064.18</v>
      </c>
      <c r="G40" s="15">
        <v>1895064.18</v>
      </c>
      <c r="H40" s="15">
        <f t="shared" si="1"/>
        <v>2561990.0499999998</v>
      </c>
    </row>
    <row r="41" spans="1:8">
      <c r="A41" s="4" t="s">
        <v>164</v>
      </c>
      <c r="B41" s="22"/>
      <c r="C41" s="15">
        <v>3656009.58</v>
      </c>
      <c r="D41" s="15">
        <v>-34502.25</v>
      </c>
      <c r="E41" s="15">
        <f t="shared" si="0"/>
        <v>3621507.33</v>
      </c>
      <c r="F41" s="15">
        <v>1510737.86</v>
      </c>
      <c r="G41" s="15">
        <v>1510737.86</v>
      </c>
      <c r="H41" s="15">
        <f t="shared" si="1"/>
        <v>2110769.4699999997</v>
      </c>
    </row>
    <row r="42" spans="1:8">
      <c r="A42" s="4" t="s">
        <v>165</v>
      </c>
      <c r="B42" s="22"/>
      <c r="C42" s="15">
        <v>459358.09</v>
      </c>
      <c r="D42" s="15">
        <v>-19208.96</v>
      </c>
      <c r="E42" s="15">
        <f t="shared" si="0"/>
        <v>440149.13</v>
      </c>
      <c r="F42" s="15">
        <v>151151.75</v>
      </c>
      <c r="G42" s="15">
        <v>151151.75</v>
      </c>
      <c r="H42" s="15">
        <f t="shared" si="1"/>
        <v>288997.38</v>
      </c>
    </row>
    <row r="43" spans="1:8">
      <c r="A43" s="4" t="s">
        <v>166</v>
      </c>
      <c r="B43" s="22"/>
      <c r="C43" s="15">
        <v>1777624.22</v>
      </c>
      <c r="D43" s="15">
        <v>-64549.23</v>
      </c>
      <c r="E43" s="15">
        <f t="shared" si="0"/>
        <v>1713074.99</v>
      </c>
      <c r="F43" s="15">
        <v>709423.73</v>
      </c>
      <c r="G43" s="15">
        <v>709423.73</v>
      </c>
      <c r="H43" s="15">
        <f t="shared" si="1"/>
        <v>1003651.26</v>
      </c>
    </row>
    <row r="44" spans="1:8">
      <c r="A44" s="4" t="s">
        <v>167</v>
      </c>
      <c r="B44" s="22"/>
      <c r="C44" s="15">
        <v>1416156.47</v>
      </c>
      <c r="D44" s="15">
        <v>-6715.06</v>
      </c>
      <c r="E44" s="15">
        <f t="shared" si="0"/>
        <v>1409441.41</v>
      </c>
      <c r="F44" s="15">
        <v>577372.54</v>
      </c>
      <c r="G44" s="15">
        <v>577372.54</v>
      </c>
      <c r="H44" s="15">
        <f t="shared" si="1"/>
        <v>832068.86999999988</v>
      </c>
    </row>
    <row r="45" spans="1:8">
      <c r="A45" s="4" t="s">
        <v>168</v>
      </c>
      <c r="B45" s="22"/>
      <c r="C45" s="15">
        <v>2366414.92</v>
      </c>
      <c r="D45" s="15">
        <v>1622637.15</v>
      </c>
      <c r="E45" s="15">
        <f t="shared" si="0"/>
        <v>3989052.07</v>
      </c>
      <c r="F45" s="15">
        <v>814337.85</v>
      </c>
      <c r="G45" s="15">
        <v>814337.85</v>
      </c>
      <c r="H45" s="15">
        <f t="shared" si="1"/>
        <v>3174714.2199999997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245453973.59999999</v>
      </c>
      <c r="D48" s="23">
        <f t="shared" si="2"/>
        <v>100459943.57000002</v>
      </c>
      <c r="E48" s="23">
        <f t="shared" si="2"/>
        <v>345913917.16999996</v>
      </c>
      <c r="F48" s="23">
        <f t="shared" si="2"/>
        <v>141561680.90999997</v>
      </c>
      <c r="G48" s="23">
        <f t="shared" si="2"/>
        <v>138985732.90999997</v>
      </c>
      <c r="H48" s="23">
        <f t="shared" si="2"/>
        <v>204352236.26000002</v>
      </c>
    </row>
    <row r="51" spans="1:8" ht="45" customHeight="1">
      <c r="A51" s="51" t="s">
        <v>128</v>
      </c>
      <c r="B51" s="52"/>
      <c r="C51" s="52"/>
      <c r="D51" s="52"/>
      <c r="E51" s="52"/>
      <c r="F51" s="52"/>
      <c r="G51" s="52"/>
      <c r="H51" s="53"/>
    </row>
    <row r="53" spans="1:8">
      <c r="A53" s="56" t="s">
        <v>54</v>
      </c>
      <c r="B53" s="57"/>
      <c r="C53" s="51" t="s">
        <v>60</v>
      </c>
      <c r="D53" s="52"/>
      <c r="E53" s="52"/>
      <c r="F53" s="52"/>
      <c r="G53" s="53"/>
      <c r="H53" s="54" t="s">
        <v>59</v>
      </c>
    </row>
    <row r="54" spans="1:8" ht="22.5">
      <c r="A54" s="58"/>
      <c r="B54" s="59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5"/>
    </row>
    <row r="55" spans="1:8">
      <c r="A55" s="60"/>
      <c r="B55" s="61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>
      <c r="A56" s="28"/>
      <c r="B56" s="29"/>
      <c r="C56" s="33"/>
      <c r="D56" s="33"/>
      <c r="E56" s="33"/>
      <c r="F56" s="33"/>
      <c r="G56" s="33"/>
      <c r="H56" s="33"/>
    </row>
    <row r="57" spans="1:8">
      <c r="A57" s="4" t="s">
        <v>8</v>
      </c>
      <c r="B57" s="2"/>
      <c r="C57" s="34"/>
      <c r="D57" s="34"/>
      <c r="E57" s="34"/>
      <c r="F57" s="34"/>
      <c r="G57" s="34"/>
      <c r="H57" s="34"/>
    </row>
    <row r="58" spans="1:8">
      <c r="A58" s="4" t="s">
        <v>9</v>
      </c>
      <c r="B58" s="2"/>
      <c r="C58" s="34"/>
      <c r="D58" s="34"/>
      <c r="E58" s="34"/>
      <c r="F58" s="34"/>
      <c r="G58" s="34"/>
      <c r="H58" s="34"/>
    </row>
    <row r="59" spans="1:8">
      <c r="A59" s="4" t="s">
        <v>10</v>
      </c>
      <c r="B59" s="2"/>
      <c r="C59" s="34"/>
      <c r="D59" s="34"/>
      <c r="E59" s="34"/>
      <c r="F59" s="34"/>
      <c r="G59" s="34"/>
      <c r="H59" s="34"/>
    </row>
    <row r="60" spans="1:8">
      <c r="A60" s="4" t="s">
        <v>11</v>
      </c>
      <c r="B60" s="2"/>
      <c r="C60" s="34"/>
      <c r="D60" s="34"/>
      <c r="E60" s="34"/>
      <c r="F60" s="34"/>
      <c r="G60" s="34"/>
      <c r="H60" s="34"/>
    </row>
    <row r="61" spans="1:8">
      <c r="A61" s="4"/>
      <c r="B61" s="2"/>
      <c r="C61" s="35"/>
      <c r="D61" s="35"/>
      <c r="E61" s="35"/>
      <c r="F61" s="35"/>
      <c r="G61" s="35"/>
      <c r="H61" s="35"/>
    </row>
    <row r="62" spans="1:8">
      <c r="A62" s="26"/>
      <c r="B62" s="47" t="s">
        <v>53</v>
      </c>
      <c r="C62" s="23"/>
      <c r="D62" s="23"/>
      <c r="E62" s="23"/>
      <c r="F62" s="23"/>
      <c r="G62" s="23"/>
      <c r="H62" s="23"/>
    </row>
    <row r="65" spans="1:8" ht="45" customHeight="1">
      <c r="A65" s="51" t="s">
        <v>129</v>
      </c>
      <c r="B65" s="52"/>
      <c r="C65" s="52"/>
      <c r="D65" s="52"/>
      <c r="E65" s="52"/>
      <c r="F65" s="52"/>
      <c r="G65" s="52"/>
      <c r="H65" s="53"/>
    </row>
    <row r="66" spans="1:8">
      <c r="A66" s="56" t="s">
        <v>54</v>
      </c>
      <c r="B66" s="57"/>
      <c r="C66" s="51" t="s">
        <v>60</v>
      </c>
      <c r="D66" s="52"/>
      <c r="E66" s="52"/>
      <c r="F66" s="52"/>
      <c r="G66" s="53"/>
      <c r="H66" s="54" t="s">
        <v>59</v>
      </c>
    </row>
    <row r="67" spans="1:8" ht="22.5">
      <c r="A67" s="58"/>
      <c r="B67" s="59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5"/>
    </row>
    <row r="68" spans="1:8">
      <c r="A68" s="60"/>
      <c r="B68" s="61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/>
      <c r="D70" s="34"/>
      <c r="E70" s="34"/>
      <c r="F70" s="34"/>
      <c r="G70" s="34"/>
      <c r="H70" s="34"/>
    </row>
    <row r="71" spans="1:8">
      <c r="A71" s="4"/>
      <c r="B71" s="31"/>
      <c r="C71" s="34"/>
      <c r="D71" s="34"/>
      <c r="E71" s="34"/>
      <c r="F71" s="34"/>
      <c r="G71" s="34"/>
      <c r="H71" s="34"/>
    </row>
    <row r="72" spans="1:8">
      <c r="A72" s="4"/>
      <c r="B72" s="31" t="s">
        <v>12</v>
      </c>
      <c r="C72" s="34"/>
      <c r="D72" s="34"/>
      <c r="E72" s="34"/>
      <c r="F72" s="34"/>
      <c r="G72" s="34"/>
      <c r="H72" s="34"/>
    </row>
    <row r="73" spans="1:8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/>
      <c r="D74" s="34"/>
      <c r="E74" s="34"/>
      <c r="F74" s="34"/>
      <c r="G74" s="34"/>
      <c r="H74" s="34"/>
    </row>
    <row r="75" spans="1:8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/>
      <c r="D76" s="34"/>
      <c r="E76" s="34"/>
      <c r="F76" s="34"/>
      <c r="G76" s="34"/>
      <c r="H76" s="34"/>
    </row>
    <row r="77" spans="1:8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/>
      <c r="D78" s="34"/>
      <c r="E78" s="34"/>
      <c r="F78" s="34"/>
      <c r="G78" s="34"/>
      <c r="H78" s="34"/>
    </row>
    <row r="79" spans="1:8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/>
      <c r="D80" s="34"/>
      <c r="E80" s="34"/>
      <c r="F80" s="34"/>
      <c r="G80" s="34"/>
      <c r="H80" s="34"/>
    </row>
    <row r="81" spans="1:8">
      <c r="A81" s="4"/>
      <c r="B81" s="31"/>
      <c r="C81" s="34"/>
      <c r="D81" s="34"/>
      <c r="E81" s="34"/>
      <c r="F81" s="34"/>
      <c r="G81" s="34"/>
      <c r="H81" s="34"/>
    </row>
    <row r="82" spans="1:8">
      <c r="A82" s="4"/>
      <c r="B82" s="31" t="s">
        <v>15</v>
      </c>
      <c r="C82" s="34"/>
      <c r="D82" s="34"/>
      <c r="E82" s="34"/>
      <c r="F82" s="34"/>
      <c r="G82" s="34"/>
      <c r="H82" s="34"/>
    </row>
    <row r="83" spans="1:8">
      <c r="A83" s="30"/>
      <c r="B83" s="32"/>
      <c r="C83" s="35"/>
      <c r="D83" s="35"/>
      <c r="E83" s="35"/>
      <c r="F83" s="35"/>
      <c r="G83" s="35"/>
      <c r="H83" s="35"/>
    </row>
    <row r="84" spans="1:8">
      <c r="A84" s="26"/>
      <c r="B84" s="47" t="s">
        <v>53</v>
      </c>
      <c r="C84" s="23"/>
      <c r="D84" s="23"/>
      <c r="E84" s="23"/>
      <c r="F84" s="23"/>
      <c r="G84" s="23"/>
      <c r="H84" s="23"/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1" t="s">
        <v>169</v>
      </c>
      <c r="B1" s="52"/>
      <c r="C1" s="52"/>
      <c r="D1" s="52"/>
      <c r="E1" s="52"/>
      <c r="F1" s="52"/>
      <c r="G1" s="52"/>
      <c r="H1" s="53"/>
    </row>
    <row r="2" spans="1:8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124917560.27999999</v>
      </c>
      <c r="D6" s="15">
        <f t="shared" si="0"/>
        <v>15872078.609999999</v>
      </c>
      <c r="E6" s="15">
        <f t="shared" si="0"/>
        <v>140789638.89000002</v>
      </c>
      <c r="F6" s="15">
        <f t="shared" si="0"/>
        <v>56578469.929999992</v>
      </c>
      <c r="G6" s="15">
        <f t="shared" si="0"/>
        <v>54201156.929999992</v>
      </c>
      <c r="H6" s="15">
        <f t="shared" si="0"/>
        <v>84211168.960000008</v>
      </c>
    </row>
    <row r="7" spans="1:8">
      <c r="A7" s="38"/>
      <c r="B7" s="42" t="s">
        <v>42</v>
      </c>
      <c r="C7" s="15">
        <v>26270726.109999999</v>
      </c>
      <c r="D7" s="15">
        <v>-127421.61</v>
      </c>
      <c r="E7" s="15">
        <f>C7+D7</f>
        <v>26143304.5</v>
      </c>
      <c r="F7" s="15">
        <v>13604201.42</v>
      </c>
      <c r="G7" s="15">
        <v>13359731.42</v>
      </c>
      <c r="H7" s="15">
        <f>E7-F7</f>
        <v>12539103.08</v>
      </c>
    </row>
    <row r="8" spans="1:8">
      <c r="A8" s="38"/>
      <c r="B8" s="42" t="s">
        <v>17</v>
      </c>
      <c r="C8" s="15">
        <v>715301.88</v>
      </c>
      <c r="D8" s="15">
        <v>-9994.01</v>
      </c>
      <c r="E8" s="15">
        <f t="shared" ref="E8:E14" si="1">C8+D8</f>
        <v>705307.87</v>
      </c>
      <c r="F8" s="15">
        <v>304439.18</v>
      </c>
      <c r="G8" s="15">
        <v>304439.18</v>
      </c>
      <c r="H8" s="15">
        <f t="shared" ref="H8:H14" si="2">E8-F8</f>
        <v>400868.69</v>
      </c>
    </row>
    <row r="9" spans="1:8">
      <c r="A9" s="38"/>
      <c r="B9" s="42" t="s">
        <v>43</v>
      </c>
      <c r="C9" s="15">
        <v>14284508.619999999</v>
      </c>
      <c r="D9" s="15">
        <v>-199565.96</v>
      </c>
      <c r="E9" s="15">
        <f t="shared" si="1"/>
        <v>14084942.659999998</v>
      </c>
      <c r="F9" s="15">
        <v>5148863.46</v>
      </c>
      <c r="G9" s="15">
        <v>5103875.46</v>
      </c>
      <c r="H9" s="15">
        <f t="shared" si="2"/>
        <v>8936079.1999999993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12845658.359999999</v>
      </c>
      <c r="D11" s="15">
        <v>6766918.0899999999</v>
      </c>
      <c r="E11" s="15">
        <f t="shared" si="1"/>
        <v>19612576.449999999</v>
      </c>
      <c r="F11" s="15">
        <v>5036654.17</v>
      </c>
      <c r="G11" s="15">
        <v>2956431.17</v>
      </c>
      <c r="H11" s="15">
        <f t="shared" si="2"/>
        <v>14575922.279999999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58531123.57</v>
      </c>
      <c r="D13" s="15">
        <v>8704823.4399999995</v>
      </c>
      <c r="E13" s="15">
        <f t="shared" si="1"/>
        <v>67235947.010000005</v>
      </c>
      <c r="F13" s="15">
        <v>25864604.84</v>
      </c>
      <c r="G13" s="15">
        <v>25856972.84</v>
      </c>
      <c r="H13" s="15">
        <f t="shared" si="2"/>
        <v>41371342.170000002</v>
      </c>
    </row>
    <row r="14" spans="1:8">
      <c r="A14" s="38"/>
      <c r="B14" s="42" t="s">
        <v>19</v>
      </c>
      <c r="C14" s="15">
        <v>12270241.74</v>
      </c>
      <c r="D14" s="15">
        <v>737318.66</v>
      </c>
      <c r="E14" s="15">
        <f t="shared" si="1"/>
        <v>13007560.4</v>
      </c>
      <c r="F14" s="15">
        <v>6619706.8600000003</v>
      </c>
      <c r="G14" s="15">
        <v>6619706.8600000003</v>
      </c>
      <c r="H14" s="15">
        <f t="shared" si="2"/>
        <v>6387853.54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118341508.40000001</v>
      </c>
      <c r="D16" s="15">
        <f t="shared" si="3"/>
        <v>82863227.810000017</v>
      </c>
      <c r="E16" s="15">
        <f t="shared" si="3"/>
        <v>201204736.21000001</v>
      </c>
      <c r="F16" s="15">
        <f t="shared" si="3"/>
        <v>84174615.129999995</v>
      </c>
      <c r="G16" s="15">
        <f t="shared" si="3"/>
        <v>83975980.129999995</v>
      </c>
      <c r="H16" s="15">
        <f t="shared" si="3"/>
        <v>117030121.08000001</v>
      </c>
    </row>
    <row r="17" spans="1:8">
      <c r="A17" s="38"/>
      <c r="B17" s="42" t="s">
        <v>45</v>
      </c>
      <c r="C17" s="15">
        <v>1646182.78</v>
      </c>
      <c r="D17" s="15">
        <v>-5984.85</v>
      </c>
      <c r="E17" s="15">
        <f>C17+D17</f>
        <v>1640197.93</v>
      </c>
      <c r="F17" s="15">
        <v>613490.18999999994</v>
      </c>
      <c r="G17" s="15">
        <v>613490.18999999994</v>
      </c>
      <c r="H17" s="15">
        <f t="shared" ref="H17:H23" si="4">E17-F17</f>
        <v>1026707.74</v>
      </c>
    </row>
    <row r="18" spans="1:8">
      <c r="A18" s="38"/>
      <c r="B18" s="42" t="s">
        <v>28</v>
      </c>
      <c r="C18" s="15">
        <v>104323255.18000001</v>
      </c>
      <c r="D18" s="15">
        <v>83024482.590000004</v>
      </c>
      <c r="E18" s="15">
        <f t="shared" ref="E18:E23" si="5">C18+D18</f>
        <v>187347737.77000001</v>
      </c>
      <c r="F18" s="15">
        <v>78450707.319999993</v>
      </c>
      <c r="G18" s="15">
        <v>78252072.319999993</v>
      </c>
      <c r="H18" s="15">
        <f t="shared" si="4"/>
        <v>108897030.45000002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7137577.7999999998</v>
      </c>
      <c r="D20" s="15">
        <v>209367.61</v>
      </c>
      <c r="E20" s="15">
        <f t="shared" si="5"/>
        <v>7346945.4100000001</v>
      </c>
      <c r="F20" s="15">
        <v>3213131.09</v>
      </c>
      <c r="G20" s="15">
        <v>3213131.09</v>
      </c>
      <c r="H20" s="15">
        <f t="shared" si="4"/>
        <v>4133814.3200000003</v>
      </c>
    </row>
    <row r="21" spans="1:8">
      <c r="A21" s="38"/>
      <c r="B21" s="42" t="s">
        <v>47</v>
      </c>
      <c r="C21" s="15">
        <v>4115367.67</v>
      </c>
      <c r="D21" s="15">
        <v>-53711.21</v>
      </c>
      <c r="E21" s="15">
        <f t="shared" si="5"/>
        <v>4061656.46</v>
      </c>
      <c r="F21" s="15">
        <v>1661889.61</v>
      </c>
      <c r="G21" s="15">
        <v>1661889.61</v>
      </c>
      <c r="H21" s="15">
        <f t="shared" si="4"/>
        <v>2399766.8499999996</v>
      </c>
    </row>
    <row r="22" spans="1:8">
      <c r="A22" s="38"/>
      <c r="B22" s="42" t="s">
        <v>48</v>
      </c>
      <c r="C22" s="15">
        <v>1119124.97</v>
      </c>
      <c r="D22" s="15">
        <v>-310926.33</v>
      </c>
      <c r="E22" s="15">
        <f t="shared" si="5"/>
        <v>808198.6399999999</v>
      </c>
      <c r="F22" s="15">
        <v>235396.92</v>
      </c>
      <c r="G22" s="15">
        <v>235396.92</v>
      </c>
      <c r="H22" s="15">
        <f t="shared" si="4"/>
        <v>572801.71999999986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2194904.92</v>
      </c>
      <c r="D25" s="15">
        <f t="shared" si="6"/>
        <v>1724637.15</v>
      </c>
      <c r="E25" s="15">
        <f t="shared" si="6"/>
        <v>3919542.07</v>
      </c>
      <c r="F25" s="15">
        <f t="shared" si="6"/>
        <v>808595.85</v>
      </c>
      <c r="G25" s="15">
        <f t="shared" si="6"/>
        <v>808595.85</v>
      </c>
      <c r="H25" s="15">
        <f t="shared" si="6"/>
        <v>3110946.2199999997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2194904.92</v>
      </c>
      <c r="D33" s="15">
        <v>1724637.15</v>
      </c>
      <c r="E33" s="15">
        <f t="shared" si="8"/>
        <v>3919542.07</v>
      </c>
      <c r="F33" s="15">
        <v>808595.85</v>
      </c>
      <c r="G33" s="15">
        <v>808595.85</v>
      </c>
      <c r="H33" s="15">
        <f t="shared" si="7"/>
        <v>3110946.2199999997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245453973.59999999</v>
      </c>
      <c r="D42" s="23">
        <f t="shared" si="12"/>
        <v>100459943.57000002</v>
      </c>
      <c r="E42" s="23">
        <f t="shared" si="12"/>
        <v>345913917.17000002</v>
      </c>
      <c r="F42" s="23">
        <f t="shared" si="12"/>
        <v>141561680.90999997</v>
      </c>
      <c r="G42" s="23">
        <f t="shared" si="12"/>
        <v>138985732.90999997</v>
      </c>
      <c r="H42" s="23">
        <f t="shared" si="12"/>
        <v>204352236.26000002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2018-03-08T21:21:25Z</cp:lastPrinted>
  <dcterms:created xsi:type="dcterms:W3CDTF">2014-02-10T03:37:14Z</dcterms:created>
  <dcterms:modified xsi:type="dcterms:W3CDTF">2020-07-13T14:29:03Z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