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s="1"/>
  <c r="D59" i="3" l="1"/>
  <c r="C59" i="3"/>
  <c r="C61" i="3" s="1"/>
  <c r="D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<sst xmlns="http://schemas.openxmlformats.org/spreadsheetml/2006/main" count="74" uniqueCount="58">
  <si>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</si>
  <si>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</si>
  <si>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</si>
  <si>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</si>
  <si>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</si>
  <si>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</si>
  <si>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</si>
  <si>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</si>
  <si>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</si>
  <si>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</si>
  <si>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</si>
  <si>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</si>
  <si>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</si>
  <si>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</si>
  <si>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</si>
  <si>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</si>
  <si>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</si>
  <si>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</si>
  <si>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</si>
  <si>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</si>
  <si>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</si>
  <si>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</si>
  <si>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</si>
  <si>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</si>
  <si>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</si>
  <si>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</si>
  <si>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</si>
  <si>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</si>
  <si>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</si>
  <si>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</si>
  <si>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</si>
  <si>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</si>
  <si>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</si>
  <si>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</si>
  <si>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</si>
  <si>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</si>
  <si>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</si>
  <si>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</si>
  <si>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</si>
  <si>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</si>
  <si>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</si>
  <si>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</si>
  <si>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</si>
  <si>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</si>
  <si>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</si>
  <si>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</si>
  <si>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</si>
  <si>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</si>
  <si>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</si>
  <si>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</si>
  <si>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</si>
  <si>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</si>
  <si>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</si>
  <si>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</si>
  <si>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</si>
  <si>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</si>
  <si>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Moroleón, Gto.
ESTADO DE ACTIVIDADES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</si>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</sst>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28" zoomScaleNormal="100" workbookViewId="0">
      <selection activeCell="B65" sqref="B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461849.56999999995</v>
      </c>
      <c r="D4" s="28">
        <f>SUM(D5:D11)</f>
        <v>771118.67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3135.35</v>
      </c>
      <c r="D9" s="30">
        <v>17003.11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458714.22</v>
      </c>
      <c r="D11" s="30">
        <v>754115.56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5490263.04</v>
      </c>
      <c r="D12" s="28">
        <f>SUM(D13:D14)</f>
        <v>8269126.9000000004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391064.5</v>
      </c>
      <c r="E13" s="31">
        <v>4210</v>
      </c>
    </row>
    <row r="14" spans="1:5" x14ac:dyDescent="0.2">
      <c r="A14" s="19"/>
      <c r="B14" s="20" t="s">
        <v>52</v>
      </c>
      <c r="C14" s="29">
        <v>5490263.04</v>
      </c>
      <c r="D14" s="30">
        <v>7878062.4000000004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188471.25</v>
      </c>
      <c r="D15" s="28">
        <f>SUM(D16:D20)</f>
        <v>20229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188471.25</v>
      </c>
      <c r="D20" s="30">
        <v>20229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6140583.8600000003</v>
      </c>
      <c r="D22" s="3">
        <f>SUM(D4+D12+D15)</f>
        <v>9060474.5700000003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5830012.3899999997</v>
      </c>
      <c r="D25" s="28">
        <f>SUM(D26:D28)</f>
        <v>8368020.0200000005</v>
      </c>
      <c r="E25" s="31" t="s">
        <v>55</v>
      </c>
    </row>
    <row r="26" spans="1:5" x14ac:dyDescent="0.2">
      <c r="A26" s="19"/>
      <c r="B26" s="20" t="s">
        <v>37</v>
      </c>
      <c r="C26" s="29">
        <v>5048926.28</v>
      </c>
      <c r="D26" s="30">
        <v>7215647.1100000003</v>
      </c>
      <c r="E26" s="31">
        <v>5110</v>
      </c>
    </row>
    <row r="27" spans="1:5" x14ac:dyDescent="0.2">
      <c r="A27" s="19"/>
      <c r="B27" s="20" t="s">
        <v>16</v>
      </c>
      <c r="C27" s="29">
        <v>511455.26</v>
      </c>
      <c r="D27" s="30">
        <v>600251.9</v>
      </c>
      <c r="E27" s="31">
        <v>5120</v>
      </c>
    </row>
    <row r="28" spans="1:5" x14ac:dyDescent="0.2">
      <c r="A28" s="19"/>
      <c r="B28" s="20" t="s">
        <v>17</v>
      </c>
      <c r="C28" s="29">
        <v>269630.84999999998</v>
      </c>
      <c r="D28" s="30">
        <v>552121.01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216720.71</v>
      </c>
      <c r="D29" s="28">
        <f>SUM(D30:D38)</f>
        <v>324344.73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104386.12</v>
      </c>
      <c r="D33" s="30">
        <v>180547.59</v>
      </c>
      <c r="E33" s="31">
        <v>5240</v>
      </c>
    </row>
    <row r="34" spans="1:5" x14ac:dyDescent="0.2">
      <c r="A34" s="19"/>
      <c r="B34" s="20" t="s">
        <v>22</v>
      </c>
      <c r="C34" s="29">
        <v>112334.59</v>
      </c>
      <c r="D34" s="30">
        <v>143797.14000000001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176600.25</v>
      </c>
      <c r="D39" s="28">
        <f>SUM(D40:D42)</f>
        <v>338659.5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176600.25</v>
      </c>
      <c r="D42" s="30">
        <v>338659.5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214391.54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214391.54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6223333.3499999996</v>
      </c>
      <c r="D59" s="3">
        <f>SUM(D56+D49+D43+D39+D29+D25)</f>
        <v>9245415.790000001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-82749.489999999292</v>
      </c>
      <c r="D61" s="28">
        <f>D22-D59</f>
        <v>-184941.22000000067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2021-10-04T15:12:30Z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