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2" i="6"/>
  <c r="H41" i="6"/>
  <c r="H40" i="6"/>
  <c r="H39" i="6"/>
  <c r="H36" i="6"/>
  <c r="H35" i="6"/>
  <c r="H34" i="6"/>
  <c r="H26" i="6"/>
  <c r="H21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H46" i="6" s="1"/>
  <c r="E45" i="6"/>
  <c r="H45" i="6" s="1"/>
  <c r="E44" i="6"/>
  <c r="H44" i="6" s="1"/>
  <c r="E42" i="6"/>
  <c r="E41" i="6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H16" i="8" s="1"/>
  <c r="E65" i="6"/>
  <c r="H65" i="6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E42" i="5" s="1"/>
  <c r="E77" i="6" l="1"/>
  <c r="H5" i="6"/>
  <c r="H77" i="6" s="1"/>
</calcChain>
</file>

<file path=xl/sharedStrings.xml><?xml version="1.0" encoding="utf-8"?>
<sst xmlns="http://schemas.openxmlformats.org/spreadsheetml/2006/main" count="219" uniqueCount="146">
  <si>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</si>
  <si>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</si>
  <si>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</si>
  <si>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</si>
  <si>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</si>
  <si>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</si>
  <si>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</si>
  <si>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</si>
  <si>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</si>
  <si>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</si>
  <si>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</si>
  <si>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</si>
  <si>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</si>
  <si>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</si>
  <si>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</si>
  <si>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</si>
  <si>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</si>
  <si>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</si>
  <si>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</si>
  <si>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</si>
  <si>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</si>
  <si>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</si>
  <si>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</si>
  <si>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</si>
  <si>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</si>
  <si>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</si>
  <si>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</si>
  <si>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</si>
  <si>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</si>
  <si>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</si>
  <si>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</si>
  <si>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</si>
  <si>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</si>
  <si>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</si>
  <si>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</si>
  <si>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</si>
  <si>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</si>
  <si>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</si>
  <si>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</si>
  <si>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</si>
  <si>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</si>
  <si>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</si>
  <si>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</si>
  <si>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</si>
  <si>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</si>
  <si>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</si>
  <si>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</si>
  <si>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</si>
  <si>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</si>
  <si>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</si>
  <si>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</si>
  <si>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</si>
  <si>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</si>
  <si>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</si>
  <si>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</si>
  <si>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</si>
  <si>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</si>
  <si>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</si>
  <si>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</si>
  <si>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</si>
  <si>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</si>
  <si>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</si>
  <si>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</si>
  <si>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</si>
  <si>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</si>
  <si>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</si>
  <si>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</si>
  <si>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</si>
  <si>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</si>
  <si>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</si>
  <si>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</si>
  <si>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</si>
  <si>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</si>
  <si>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</si>
  <si>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</si>
  <si>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</si>
  <si>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</si>
  <si>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</si>
  <si>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</si>
  <si>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</si>
  <si>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</si>
  <si>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</si>
  <si>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</si>
  <si>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</si>
  <si>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</si>
  <si>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</si>
  <si>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</si>
  <si>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</si>
  <si>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</si>
  <si>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</si>
  <si>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</si>
  <si>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</si>
  <si>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</si>
  <si>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</si>
  <si>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</si>
  <si>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</si>
  <si>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</si>
  <si>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</si>
  <si>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</si>
  <si>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</si>
  <si>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</si>
  <si>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</si>
  <si>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</si>
  <si>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</si>
  <si>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</si>
  <si>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</si>
  <si>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</si>
  <si>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</si>
  <si>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</si>
  <si>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</si>
  <si>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</si>
  <si>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</si>
  <si>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</si>
  <si>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</si>
  <si>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</si>
  <si>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</si>
  <si>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</si>
  <si>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</si>
  <si>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</si>
  <si>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</si>
  <si>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</si>
  <si>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</si>
  <si>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</si>
  <si>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</si>
  <si>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</si>
  <si>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</si>
  <si>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</si>
  <si>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</si>
  <si>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</si>
  <si>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</si>
  <si>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</si>
  <si>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</si>
  <si>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</si>
  <si>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</si>
  <si>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INTEGRAL PARA EL DESARROLLO DE LA FAMILIA DEL MUNICIPIO DE MOROLEON, GTO.
ESTADO ANALÍTICO DEL EJERCICIO DEL PRESUPUESTO DE EGRESOS
CLASIFICACIÓN POR OBJETO DEL GASTO (CAPÍTULO Y CONCEPTO)
DEL 1 ENERO AL 30 DE JUNIO DEL 2021</t>
  </si>
  <si>
    <t>SISTEMA INTEGRAL PARA EL DESARROLLO DE LA FAMILIA DEL MUNICIPIO DE MOROLEON, GTO.
ESTADO ANALÍTICO DEL EJERCICIO DEL PRESUPUESTO DE EGRESOS
CLASIFICACION ECÓNOMICA (POR TIPO DE GASTO)
DEL 1 ENERO AL 30 DE JUNIO DEL 2021</t>
  </si>
  <si>
    <t>DIF MOROLEÓN</t>
  </si>
  <si>
    <t>SISTEMA INTEGRAL PARA EL DESARROLLO DE LA FAMILIA DEL MUNICIPIO DE MOROLEON, GTO.
ESTADO ANALÍTICO DEL EJERCICIO DEL PRESUPUESTO DE EGRESOS
CLASIFICACIÓN ADMINISTRATIVA
DEL 1 ENERO AL 30 DE JUNIO DEL 2021</t>
  </si>
  <si>
    <t>Gobierno (Federal/Estatal/Municipal) de SISTEMA INTEGRAL PARA EL DESARROLLO DE LA FAMILIA DEL MUNICIPIO DE MOROLEON, GTO.
Estado Analítico del Ejercicio del Presupuesto de Egresos
Clasificación Administrativa
DEL 1 ENERO AL 30 DE JUNIO DEL 2021</t>
  </si>
  <si>
    <t>Sector Paraestatal del Gobierno (Federal/Estatal/Municipal) de SISTEMA INTEGRAL PARA EL DESARROLLO DE LA FAMILIA DEL MUNICIPIO DE MOROLEON, GTO.
Estado Analítico del Ejercicio del Presupuesto de Egresos
Clasificación Administrativa
DEL 1 ENERO AL 30 DE JUNIO DEL 2021</t>
  </si>
  <si>
    <t>SISTEMA INTEGRAL PARA EL DESARROLLO DE LA FAMILIA DEL MUNICIPIO DE MOROLEON, GTO.
ESTADO ANALÍTICO DEL EJERCICIO DEL PRESUPUESTO DE EGRESOS
CLASIFICACIÓN FUNCIONAL (FINALIDAD Y FUNCIÓN)
DEL 1 ENERO AL 30 DE JUNIO DEL 2021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</si>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</sst>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activeCell="B81" sqref="B8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134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7981530.54</v>
      </c>
      <c r="D5" s="14">
        <f>SUM(D6:D12)</f>
        <v>265707.87</v>
      </c>
      <c r="E5" s="14">
        <f>C5+D5</f>
        <v>8247238.4100000001</v>
      </c>
      <c r="F5" s="14">
        <f>SUM(F6:F12)</f>
        <v>3371644.21</v>
      </c>
      <c r="G5" s="14">
        <f>SUM(G6:G12)</f>
        <v>3371644.21</v>
      </c>
      <c r="H5" s="14">
        <f>E5-F5</f>
        <v>4875594.2</v>
      </c>
    </row>
    <row r="6" spans="1:8" x14ac:dyDescent="0.2">
      <c r="A6" s="49">
        <v>1100</v>
      </c>
      <c r="B6" s="11" t="s">
        <v>76</v>
      </c>
      <c r="C6" s="15">
        <v>4340432.75</v>
      </c>
      <c r="D6" s="15">
        <v>0</v>
      </c>
      <c r="E6" s="15">
        <f t="shared" ref="E6:E69" si="0">C6+D6</f>
        <v>4340432.75</v>
      </c>
      <c r="F6" s="15">
        <v>2130294.2799999998</v>
      </c>
      <c r="G6" s="15">
        <v>2130294.2799999998</v>
      </c>
      <c r="H6" s="15">
        <f t="shared" ref="H6:H69" si="1">E6-F6</f>
        <v>2210138.4700000002</v>
      </c>
    </row>
    <row r="7" spans="1:8" x14ac:dyDescent="0.2">
      <c r="A7" s="49">
        <v>1200</v>
      </c>
      <c r="B7" s="11" t="s">
        <v>77</v>
      </c>
      <c r="C7" s="15">
        <v>0</v>
      </c>
      <c r="D7" s="15">
        <v>7000</v>
      </c>
      <c r="E7" s="15">
        <f t="shared" si="0"/>
        <v>7000</v>
      </c>
      <c r="F7" s="15">
        <v>6960</v>
      </c>
      <c r="G7" s="15">
        <v>6960</v>
      </c>
      <c r="H7" s="15">
        <f t="shared" si="1"/>
        <v>40</v>
      </c>
    </row>
    <row r="8" spans="1:8" x14ac:dyDescent="0.2">
      <c r="A8" s="49">
        <v>1300</v>
      </c>
      <c r="B8" s="11" t="s">
        <v>78</v>
      </c>
      <c r="C8" s="15">
        <v>848911.71</v>
      </c>
      <c r="D8" s="15">
        <v>0</v>
      </c>
      <c r="E8" s="15">
        <f t="shared" si="0"/>
        <v>848911.71</v>
      </c>
      <c r="F8" s="15">
        <v>48471.02</v>
      </c>
      <c r="G8" s="15">
        <v>48471.02</v>
      </c>
      <c r="H8" s="15">
        <f t="shared" si="1"/>
        <v>800440.69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2792186.08</v>
      </c>
      <c r="D10" s="15">
        <v>258707.87</v>
      </c>
      <c r="E10" s="15">
        <f t="shared" si="0"/>
        <v>3050893.95</v>
      </c>
      <c r="F10" s="15">
        <v>1185918.9099999999</v>
      </c>
      <c r="G10" s="15">
        <v>1185918.9099999999</v>
      </c>
      <c r="H10" s="15">
        <f t="shared" si="1"/>
        <v>1864975.0400000003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1099600.23</v>
      </c>
      <c r="D13" s="15">
        <f>SUM(D14:D22)</f>
        <v>96612.48000000001</v>
      </c>
      <c r="E13" s="15">
        <f t="shared" si="0"/>
        <v>1196212.71</v>
      </c>
      <c r="F13" s="15">
        <f>SUM(F14:F22)</f>
        <v>273949.14</v>
      </c>
      <c r="G13" s="15">
        <f>SUM(G14:G22)</f>
        <v>273949.14</v>
      </c>
      <c r="H13" s="15">
        <f t="shared" si="1"/>
        <v>922263.57</v>
      </c>
    </row>
    <row r="14" spans="1:8" x14ac:dyDescent="0.2">
      <c r="A14" s="49">
        <v>2100</v>
      </c>
      <c r="B14" s="11" t="s">
        <v>81</v>
      </c>
      <c r="C14" s="15">
        <v>126500</v>
      </c>
      <c r="D14" s="15">
        <v>0</v>
      </c>
      <c r="E14" s="15">
        <f t="shared" si="0"/>
        <v>126500</v>
      </c>
      <c r="F14" s="15">
        <v>24929.14</v>
      </c>
      <c r="G14" s="15">
        <v>24929.14</v>
      </c>
      <c r="H14" s="15">
        <f t="shared" si="1"/>
        <v>101570.86</v>
      </c>
    </row>
    <row r="15" spans="1:8" x14ac:dyDescent="0.2">
      <c r="A15" s="49">
        <v>2200</v>
      </c>
      <c r="B15" s="11" t="s">
        <v>82</v>
      </c>
      <c r="C15" s="15">
        <v>650300.23</v>
      </c>
      <c r="D15" s="15">
        <v>41000</v>
      </c>
      <c r="E15" s="15">
        <f t="shared" si="0"/>
        <v>691300.23</v>
      </c>
      <c r="F15" s="15">
        <v>143762.75</v>
      </c>
      <c r="G15" s="15">
        <v>143762.75</v>
      </c>
      <c r="H15" s="15">
        <f t="shared" si="1"/>
        <v>547537.48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17300</v>
      </c>
      <c r="D17" s="15">
        <v>-5000</v>
      </c>
      <c r="E17" s="15">
        <f t="shared" si="0"/>
        <v>12300</v>
      </c>
      <c r="F17" s="15">
        <v>0</v>
      </c>
      <c r="G17" s="15">
        <v>0</v>
      </c>
      <c r="H17" s="15">
        <f t="shared" si="1"/>
        <v>12300</v>
      </c>
    </row>
    <row r="18" spans="1:8" x14ac:dyDescent="0.2">
      <c r="A18" s="49">
        <v>2500</v>
      </c>
      <c r="B18" s="11" t="s">
        <v>85</v>
      </c>
      <c r="C18" s="15">
        <v>22000</v>
      </c>
      <c r="D18" s="15">
        <v>10000</v>
      </c>
      <c r="E18" s="15">
        <f t="shared" si="0"/>
        <v>32000</v>
      </c>
      <c r="F18" s="15">
        <v>18863.62</v>
      </c>
      <c r="G18" s="15">
        <v>18863.62</v>
      </c>
      <c r="H18" s="15">
        <f t="shared" si="1"/>
        <v>13136.380000000001</v>
      </c>
    </row>
    <row r="19" spans="1:8" x14ac:dyDescent="0.2">
      <c r="A19" s="49">
        <v>2600</v>
      </c>
      <c r="B19" s="11" t="s">
        <v>86</v>
      </c>
      <c r="C19" s="15">
        <v>250000</v>
      </c>
      <c r="D19" s="15">
        <v>50612.480000000003</v>
      </c>
      <c r="E19" s="15">
        <f t="shared" si="0"/>
        <v>300612.47999999998</v>
      </c>
      <c r="F19" s="15">
        <v>82197.83</v>
      </c>
      <c r="G19" s="15">
        <v>82197.83</v>
      </c>
      <c r="H19" s="15">
        <f t="shared" si="1"/>
        <v>218414.64999999997</v>
      </c>
    </row>
    <row r="20" spans="1:8" x14ac:dyDescent="0.2">
      <c r="A20" s="49">
        <v>2700</v>
      </c>
      <c r="B20" s="11" t="s">
        <v>87</v>
      </c>
      <c r="C20" s="15">
        <v>3000</v>
      </c>
      <c r="D20" s="15">
        <v>0</v>
      </c>
      <c r="E20" s="15">
        <f t="shared" si="0"/>
        <v>3000</v>
      </c>
      <c r="F20" s="15">
        <v>0</v>
      </c>
      <c r="G20" s="15">
        <v>0</v>
      </c>
      <c r="H20" s="15">
        <f t="shared" si="1"/>
        <v>3000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30500</v>
      </c>
      <c r="D22" s="15">
        <v>0</v>
      </c>
      <c r="E22" s="15">
        <f t="shared" si="0"/>
        <v>30500</v>
      </c>
      <c r="F22" s="15">
        <v>4195.8</v>
      </c>
      <c r="G22" s="15">
        <v>4195.8</v>
      </c>
      <c r="H22" s="15">
        <f t="shared" si="1"/>
        <v>26304.2</v>
      </c>
    </row>
    <row r="23" spans="1:8" x14ac:dyDescent="0.2">
      <c r="A23" s="48" t="s">
        <v>69</v>
      </c>
      <c r="B23" s="7"/>
      <c r="C23" s="15">
        <f>SUM(C24:C32)</f>
        <v>831792.76</v>
      </c>
      <c r="D23" s="15">
        <f>SUM(D24:D32)</f>
        <v>-7000</v>
      </c>
      <c r="E23" s="15">
        <f t="shared" si="0"/>
        <v>824792.76</v>
      </c>
      <c r="F23" s="15">
        <f>SUM(F24:F32)</f>
        <v>168289.84</v>
      </c>
      <c r="G23" s="15">
        <f>SUM(G24:G32)</f>
        <v>168289.84</v>
      </c>
      <c r="H23" s="15">
        <f t="shared" si="1"/>
        <v>656502.92000000004</v>
      </c>
    </row>
    <row r="24" spans="1:8" x14ac:dyDescent="0.2">
      <c r="A24" s="49">
        <v>3100</v>
      </c>
      <c r="B24" s="11" t="s">
        <v>90</v>
      </c>
      <c r="C24" s="15">
        <v>131500</v>
      </c>
      <c r="D24" s="15">
        <v>0</v>
      </c>
      <c r="E24" s="15">
        <f t="shared" si="0"/>
        <v>131500</v>
      </c>
      <c r="F24" s="15">
        <v>45588</v>
      </c>
      <c r="G24" s="15">
        <v>45588</v>
      </c>
      <c r="H24" s="15">
        <f t="shared" si="1"/>
        <v>85912</v>
      </c>
    </row>
    <row r="25" spans="1:8" x14ac:dyDescent="0.2">
      <c r="A25" s="49">
        <v>3200</v>
      </c>
      <c r="B25" s="11" t="s">
        <v>91</v>
      </c>
      <c r="C25" s="15">
        <v>28000</v>
      </c>
      <c r="D25" s="15">
        <v>-7000</v>
      </c>
      <c r="E25" s="15">
        <f t="shared" si="0"/>
        <v>21000</v>
      </c>
      <c r="F25" s="15">
        <v>2192.4</v>
      </c>
      <c r="G25" s="15">
        <v>2192.4</v>
      </c>
      <c r="H25" s="15">
        <f t="shared" si="1"/>
        <v>18807.599999999999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102700</v>
      </c>
      <c r="D27" s="15">
        <v>0</v>
      </c>
      <c r="E27" s="15">
        <f t="shared" si="0"/>
        <v>102700</v>
      </c>
      <c r="F27" s="15">
        <v>32292.04</v>
      </c>
      <c r="G27" s="15">
        <v>32292.04</v>
      </c>
      <c r="H27" s="15">
        <f t="shared" si="1"/>
        <v>70407.959999999992</v>
      </c>
    </row>
    <row r="28" spans="1:8" x14ac:dyDescent="0.2">
      <c r="A28" s="49">
        <v>3500</v>
      </c>
      <c r="B28" s="11" t="s">
        <v>94</v>
      </c>
      <c r="C28" s="15">
        <v>104500</v>
      </c>
      <c r="D28" s="15">
        <v>0</v>
      </c>
      <c r="E28" s="15">
        <f t="shared" si="0"/>
        <v>104500</v>
      </c>
      <c r="F28" s="15">
        <v>20758.25</v>
      </c>
      <c r="G28" s="15">
        <v>20758.25</v>
      </c>
      <c r="H28" s="15">
        <f t="shared" si="1"/>
        <v>83741.75</v>
      </c>
    </row>
    <row r="29" spans="1:8" x14ac:dyDescent="0.2">
      <c r="A29" s="49">
        <v>3600</v>
      </c>
      <c r="B29" s="11" t="s">
        <v>95</v>
      </c>
      <c r="C29" s="15">
        <v>18500</v>
      </c>
      <c r="D29" s="15">
        <v>0</v>
      </c>
      <c r="E29" s="15">
        <f t="shared" si="0"/>
        <v>18500</v>
      </c>
      <c r="F29" s="15">
        <v>0</v>
      </c>
      <c r="G29" s="15">
        <v>0</v>
      </c>
      <c r="H29" s="15">
        <f t="shared" si="1"/>
        <v>18500</v>
      </c>
    </row>
    <row r="30" spans="1:8" x14ac:dyDescent="0.2">
      <c r="A30" s="49">
        <v>3700</v>
      </c>
      <c r="B30" s="11" t="s">
        <v>96</v>
      </c>
      <c r="C30" s="15">
        <v>31000</v>
      </c>
      <c r="D30" s="15">
        <v>0</v>
      </c>
      <c r="E30" s="15">
        <f t="shared" si="0"/>
        <v>31000</v>
      </c>
      <c r="F30" s="15">
        <v>5343.75</v>
      </c>
      <c r="G30" s="15">
        <v>5343.75</v>
      </c>
      <c r="H30" s="15">
        <f t="shared" si="1"/>
        <v>25656.25</v>
      </c>
    </row>
    <row r="31" spans="1:8" x14ac:dyDescent="0.2">
      <c r="A31" s="49">
        <v>3800</v>
      </c>
      <c r="B31" s="11" t="s">
        <v>97</v>
      </c>
      <c r="C31" s="15">
        <v>252000</v>
      </c>
      <c r="D31" s="15">
        <v>0</v>
      </c>
      <c r="E31" s="15">
        <f t="shared" si="0"/>
        <v>252000</v>
      </c>
      <c r="F31" s="15">
        <v>4280.3999999999996</v>
      </c>
      <c r="G31" s="15">
        <v>4280.3999999999996</v>
      </c>
      <c r="H31" s="15">
        <f t="shared" si="1"/>
        <v>247719.6</v>
      </c>
    </row>
    <row r="32" spans="1:8" x14ac:dyDescent="0.2">
      <c r="A32" s="49">
        <v>3900</v>
      </c>
      <c r="B32" s="11" t="s">
        <v>19</v>
      </c>
      <c r="C32" s="15">
        <v>163592.76</v>
      </c>
      <c r="D32" s="15">
        <v>0</v>
      </c>
      <c r="E32" s="15">
        <f t="shared" si="0"/>
        <v>163592.76</v>
      </c>
      <c r="F32" s="15">
        <v>57835</v>
      </c>
      <c r="G32" s="15">
        <v>57835</v>
      </c>
      <c r="H32" s="15">
        <f t="shared" si="1"/>
        <v>105757.76000000001</v>
      </c>
    </row>
    <row r="33" spans="1:8" x14ac:dyDescent="0.2">
      <c r="A33" s="48" t="s">
        <v>70</v>
      </c>
      <c r="B33" s="7"/>
      <c r="C33" s="15">
        <f>SUM(C34:C42)</f>
        <v>293263.7</v>
      </c>
      <c r="D33" s="15">
        <f>SUM(D34:D42)</f>
        <v>0</v>
      </c>
      <c r="E33" s="15">
        <f t="shared" si="0"/>
        <v>293263.7</v>
      </c>
      <c r="F33" s="15">
        <f>SUM(F34:F42)</f>
        <v>137490.41999999998</v>
      </c>
      <c r="G33" s="15">
        <f>SUM(G34:G42)</f>
        <v>137490.41999999998</v>
      </c>
      <c r="H33" s="15">
        <f t="shared" si="1"/>
        <v>155773.28000000003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143390</v>
      </c>
      <c r="D37" s="15">
        <v>0</v>
      </c>
      <c r="E37" s="15">
        <f t="shared" si="0"/>
        <v>143390</v>
      </c>
      <c r="F37" s="15">
        <v>62600.69</v>
      </c>
      <c r="G37" s="15">
        <v>62600.69</v>
      </c>
      <c r="H37" s="15">
        <f t="shared" si="1"/>
        <v>80789.31</v>
      </c>
    </row>
    <row r="38" spans="1:8" x14ac:dyDescent="0.2">
      <c r="A38" s="49">
        <v>4500</v>
      </c>
      <c r="B38" s="11" t="s">
        <v>41</v>
      </c>
      <c r="C38" s="15">
        <v>149873.70000000001</v>
      </c>
      <c r="D38" s="15">
        <v>0</v>
      </c>
      <c r="E38" s="15">
        <f t="shared" si="0"/>
        <v>149873.70000000001</v>
      </c>
      <c r="F38" s="15">
        <v>74889.73</v>
      </c>
      <c r="G38" s="15">
        <v>74889.73</v>
      </c>
      <c r="H38" s="15">
        <f t="shared" si="1"/>
        <v>74983.970000000016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40000</v>
      </c>
      <c r="D43" s="15">
        <f>SUM(D44:D52)</f>
        <v>14000</v>
      </c>
      <c r="E43" s="15">
        <f t="shared" si="0"/>
        <v>54000</v>
      </c>
      <c r="F43" s="15">
        <f>SUM(F44:F52)</f>
        <v>17065</v>
      </c>
      <c r="G43" s="15">
        <f>SUM(G44:G52)</f>
        <v>17065</v>
      </c>
      <c r="H43" s="15">
        <f t="shared" si="1"/>
        <v>36935</v>
      </c>
    </row>
    <row r="44" spans="1:8" x14ac:dyDescent="0.2">
      <c r="A44" s="49">
        <v>5100</v>
      </c>
      <c r="B44" s="11" t="s">
        <v>105</v>
      </c>
      <c r="C44" s="15">
        <v>18000</v>
      </c>
      <c r="D44" s="15">
        <v>14000</v>
      </c>
      <c r="E44" s="15">
        <f t="shared" si="0"/>
        <v>32000</v>
      </c>
      <c r="F44" s="15">
        <v>17065</v>
      </c>
      <c r="G44" s="15">
        <v>17065</v>
      </c>
      <c r="H44" s="15">
        <f t="shared" si="1"/>
        <v>14935</v>
      </c>
    </row>
    <row r="45" spans="1:8" x14ac:dyDescent="0.2">
      <c r="A45" s="49">
        <v>5200</v>
      </c>
      <c r="B45" s="11" t="s">
        <v>106</v>
      </c>
      <c r="C45" s="15">
        <v>4000</v>
      </c>
      <c r="D45" s="15">
        <v>0</v>
      </c>
      <c r="E45" s="15">
        <f t="shared" si="0"/>
        <v>4000</v>
      </c>
      <c r="F45" s="15">
        <v>0</v>
      </c>
      <c r="G45" s="15">
        <v>0</v>
      </c>
      <c r="H45" s="15">
        <f t="shared" si="1"/>
        <v>4000</v>
      </c>
    </row>
    <row r="46" spans="1:8" x14ac:dyDescent="0.2">
      <c r="A46" s="49">
        <v>5300</v>
      </c>
      <c r="B46" s="11" t="s">
        <v>107</v>
      </c>
      <c r="C46" s="15">
        <v>18000</v>
      </c>
      <c r="D46" s="15">
        <v>0</v>
      </c>
      <c r="E46" s="15">
        <f t="shared" si="0"/>
        <v>18000</v>
      </c>
      <c r="F46" s="15">
        <v>0</v>
      </c>
      <c r="G46" s="15">
        <v>0</v>
      </c>
      <c r="H46" s="15">
        <f t="shared" si="1"/>
        <v>18000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673984.17</v>
      </c>
      <c r="D65" s="15">
        <f>SUM(D66:D68)</f>
        <v>1450000</v>
      </c>
      <c r="E65" s="15">
        <f t="shared" si="0"/>
        <v>2123984.17</v>
      </c>
      <c r="F65" s="15">
        <f>SUM(F66:F68)</f>
        <v>114000</v>
      </c>
      <c r="G65" s="15">
        <f>SUM(G66:G68)</f>
        <v>114000</v>
      </c>
      <c r="H65" s="15">
        <f t="shared" si="1"/>
        <v>2009984.17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673984.17</v>
      </c>
      <c r="D68" s="15">
        <v>1450000</v>
      </c>
      <c r="E68" s="15">
        <f t="shared" si="0"/>
        <v>2123984.17</v>
      </c>
      <c r="F68" s="15">
        <v>114000</v>
      </c>
      <c r="G68" s="15">
        <v>114000</v>
      </c>
      <c r="H68" s="15">
        <f t="shared" si="1"/>
        <v>2009984.17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10920171.399999999</v>
      </c>
      <c r="D77" s="17">
        <f t="shared" si="4"/>
        <v>1819320.35</v>
      </c>
      <c r="E77" s="17">
        <f t="shared" si="4"/>
        <v>12739491.75</v>
      </c>
      <c r="F77" s="17">
        <f t="shared" si="4"/>
        <v>4082438.61</v>
      </c>
      <c r="G77" s="17">
        <f t="shared" si="4"/>
        <v>4082438.61</v>
      </c>
      <c r="H77" s="17">
        <f t="shared" si="4"/>
        <v>8657053.1400000006</v>
      </c>
    </row>
    <row r="78" spans="1:8" x14ac:dyDescent="0.2">
      <c r="B78" s="54" t="s">
        <v>141</v>
      </c>
      <c r="C78" s="54"/>
      <c r="D78" s="54"/>
      <c r="E78" s="54"/>
      <c r="F78" s="54"/>
      <c r="G78" s="54"/>
    </row>
    <row r="84" spans="2:8" x14ac:dyDescent="0.2">
      <c r="B84" s="2"/>
      <c r="C84" s="2"/>
      <c r="D84" s="2"/>
      <c r="E84" s="2"/>
      <c r="F84" s="2"/>
      <c r="G84" s="2"/>
      <c r="H84" s="2"/>
    </row>
    <row r="85" spans="2:8" x14ac:dyDescent="0.2">
      <c r="B85" s="32"/>
      <c r="F85" s="32"/>
      <c r="G85" s="32"/>
      <c r="H85" s="32"/>
    </row>
    <row r="86" spans="2:8" x14ac:dyDescent="0.2">
      <c r="B86" s="52" t="s">
        <v>142</v>
      </c>
      <c r="F86" s="66" t="s">
        <v>143</v>
      </c>
      <c r="G86" s="66"/>
      <c r="H86" s="66"/>
    </row>
    <row r="87" spans="2:8" x14ac:dyDescent="0.2">
      <c r="B87" s="52" t="s">
        <v>144</v>
      </c>
      <c r="F87" s="53" t="s">
        <v>145</v>
      </c>
      <c r="G87" s="53"/>
      <c r="H87" s="53"/>
    </row>
  </sheetData>
  <sheetProtection formatCells="0" formatColumns="0" formatRows="0" autoFilter="0"/>
  <mergeCells count="7">
    <mergeCell ref="F87:H87"/>
    <mergeCell ref="B78:G78"/>
    <mergeCell ref="A1:H1"/>
    <mergeCell ref="C2:G2"/>
    <mergeCell ref="H2:H3"/>
    <mergeCell ref="A2:B4"/>
    <mergeCell ref="F86:H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135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10056313.529999999</v>
      </c>
      <c r="D6" s="50">
        <v>355320.35</v>
      </c>
      <c r="E6" s="50">
        <f>C6+D6</f>
        <v>10411633.879999999</v>
      </c>
      <c r="F6" s="50">
        <v>3876483.88</v>
      </c>
      <c r="G6" s="50">
        <v>3876483.88</v>
      </c>
      <c r="H6" s="50">
        <f>E6-F6</f>
        <v>6535149.9999999991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713984.17</v>
      </c>
      <c r="D8" s="50">
        <v>1464000</v>
      </c>
      <c r="E8" s="50">
        <f>C8+D8</f>
        <v>2177984.17</v>
      </c>
      <c r="F8" s="50">
        <v>131065</v>
      </c>
      <c r="G8" s="50">
        <v>131065</v>
      </c>
      <c r="H8" s="50">
        <f>E8-F8</f>
        <v>2046919.17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149873.70000000001</v>
      </c>
      <c r="D12" s="50">
        <v>0</v>
      </c>
      <c r="E12" s="50">
        <f>C12+D12</f>
        <v>149873.70000000001</v>
      </c>
      <c r="F12" s="50">
        <v>74889.73</v>
      </c>
      <c r="G12" s="50">
        <v>74889.73</v>
      </c>
      <c r="H12" s="50">
        <f>E12-F12</f>
        <v>74983.970000000016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10920171.399999999</v>
      </c>
      <c r="D16" s="17">
        <f>SUM(D6+D8+D10+D12+D14)</f>
        <v>1819320.35</v>
      </c>
      <c r="E16" s="17">
        <f>SUM(E6+E8+E10+E12+E14)</f>
        <v>12739491.749999998</v>
      </c>
      <c r="F16" s="17">
        <f t="shared" ref="F16:H16" si="0">SUM(F6+F8+F10+F12+F14)</f>
        <v>4082438.61</v>
      </c>
      <c r="G16" s="17">
        <f t="shared" si="0"/>
        <v>4082438.61</v>
      </c>
      <c r="H16" s="17">
        <f t="shared" si="0"/>
        <v>8657053.1399999987</v>
      </c>
    </row>
    <row r="17" spans="2:8" x14ac:dyDescent="0.2">
      <c r="B17" s="54" t="s">
        <v>141</v>
      </c>
      <c r="C17" s="54"/>
      <c r="D17" s="54"/>
      <c r="E17" s="54"/>
      <c r="F17" s="54"/>
      <c r="G17" s="54"/>
    </row>
    <row r="25" spans="2:8" x14ac:dyDescent="0.2">
      <c r="B25" s="32"/>
      <c r="F25" s="32"/>
      <c r="G25" s="32"/>
      <c r="H25" s="32"/>
    </row>
    <row r="26" spans="2:8" x14ac:dyDescent="0.2">
      <c r="B26" s="52" t="s">
        <v>142</v>
      </c>
      <c r="F26" s="66" t="s">
        <v>143</v>
      </c>
      <c r="G26" s="66"/>
      <c r="H26" s="66"/>
    </row>
    <row r="27" spans="2:8" x14ac:dyDescent="0.2">
      <c r="B27" s="52" t="s">
        <v>144</v>
      </c>
      <c r="F27" s="53" t="s">
        <v>145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B17:G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showGridLines="0" workbookViewId="0">
      <selection activeCell="B59" sqref="B59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60</v>
      </c>
      <c r="B3" s="61"/>
      <c r="C3" s="55" t="s">
        <v>66</v>
      </c>
      <c r="D3" s="56"/>
      <c r="E3" s="56"/>
      <c r="F3" s="56"/>
      <c r="G3" s="57"/>
      <c r="H3" s="58" t="s">
        <v>65</v>
      </c>
    </row>
    <row r="4" spans="1:8" ht="24.95" customHeight="1" x14ac:dyDescent="0.2">
      <c r="A4" s="62"/>
      <c r="B4" s="63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10920171.4</v>
      </c>
      <c r="D7" s="15">
        <v>1819320.35</v>
      </c>
      <c r="E7" s="15">
        <f>C7+D7</f>
        <v>12739491.75</v>
      </c>
      <c r="F7" s="15">
        <v>4082438.61</v>
      </c>
      <c r="G7" s="15">
        <v>4082438.61</v>
      </c>
      <c r="H7" s="15">
        <f>E7-F7</f>
        <v>8657053.1400000006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10920171.4</v>
      </c>
      <c r="D16" s="23">
        <f t="shared" si="2"/>
        <v>1819320.35</v>
      </c>
      <c r="E16" s="23">
        <f t="shared" si="2"/>
        <v>12739491.75</v>
      </c>
      <c r="F16" s="23">
        <f t="shared" si="2"/>
        <v>4082438.61</v>
      </c>
      <c r="G16" s="23">
        <f t="shared" si="2"/>
        <v>4082438.61</v>
      </c>
      <c r="H16" s="23">
        <f t="shared" si="2"/>
        <v>8657053.1400000006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60</v>
      </c>
      <c r="B21" s="61"/>
      <c r="C21" s="55" t="s">
        <v>66</v>
      </c>
      <c r="D21" s="56"/>
      <c r="E21" s="56"/>
      <c r="F21" s="56"/>
      <c r="G21" s="57"/>
      <c r="H21" s="58" t="s">
        <v>65</v>
      </c>
    </row>
    <row r="22" spans="1:8" ht="22.5" x14ac:dyDescent="0.2">
      <c r="A22" s="62"/>
      <c r="B22" s="63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60</v>
      </c>
      <c r="B34" s="61"/>
      <c r="C34" s="55" t="s">
        <v>66</v>
      </c>
      <c r="D34" s="56"/>
      <c r="E34" s="56"/>
      <c r="F34" s="56"/>
      <c r="G34" s="57"/>
      <c r="H34" s="58" t="s">
        <v>65</v>
      </c>
    </row>
    <row r="35" spans="1:8" ht="22.5" x14ac:dyDescent="0.2">
      <c r="A35" s="62"/>
      <c r="B35" s="63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B53" s="54" t="s">
        <v>141</v>
      </c>
      <c r="C53" s="54"/>
      <c r="D53" s="54"/>
      <c r="E53" s="54"/>
      <c r="F53" s="54"/>
      <c r="G53" s="54"/>
    </row>
    <row r="63" spans="1:8" x14ac:dyDescent="0.2">
      <c r="B63" s="32"/>
      <c r="F63" s="32"/>
      <c r="G63" s="32"/>
      <c r="H63" s="32"/>
    </row>
    <row r="64" spans="1:8" x14ac:dyDescent="0.2">
      <c r="B64" s="52" t="s">
        <v>142</v>
      </c>
      <c r="F64" s="66" t="s">
        <v>143</v>
      </c>
      <c r="G64" s="66"/>
      <c r="H64" s="66"/>
    </row>
    <row r="65" spans="2:8" x14ac:dyDescent="0.2">
      <c r="B65" s="52" t="s">
        <v>144</v>
      </c>
      <c r="F65" s="53" t="s">
        <v>145</v>
      </c>
      <c r="G65" s="53"/>
      <c r="H65" s="53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B53:G53"/>
    <mergeCell ref="F64:H64"/>
    <mergeCell ref="F65:H6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B49" sqref="B49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60</v>
      </c>
      <c r="B2" s="61"/>
      <c r="C2" s="55" t="s">
        <v>66</v>
      </c>
      <c r="D2" s="56"/>
      <c r="E2" s="56"/>
      <c r="F2" s="56"/>
      <c r="G2" s="57"/>
      <c r="H2" s="58" t="s">
        <v>65</v>
      </c>
    </row>
    <row r="3" spans="1:8" ht="24.95" customHeight="1" x14ac:dyDescent="0.2">
      <c r="A3" s="62"/>
      <c r="B3" s="63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10920171.4</v>
      </c>
      <c r="D16" s="15">
        <f t="shared" si="3"/>
        <v>1819320.35</v>
      </c>
      <c r="E16" s="15">
        <f t="shared" si="3"/>
        <v>12739491.75</v>
      </c>
      <c r="F16" s="15">
        <f t="shared" si="3"/>
        <v>4082438.61</v>
      </c>
      <c r="G16" s="15">
        <f t="shared" si="3"/>
        <v>4082438.61</v>
      </c>
      <c r="H16" s="15">
        <f t="shared" si="3"/>
        <v>8657053.1400000006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10920171.4</v>
      </c>
      <c r="D22" s="15">
        <v>1819320.35</v>
      </c>
      <c r="E22" s="15">
        <f t="shared" si="5"/>
        <v>12739491.75</v>
      </c>
      <c r="F22" s="15">
        <v>4082438.61</v>
      </c>
      <c r="G22" s="15">
        <v>4082438.61</v>
      </c>
      <c r="H22" s="15">
        <f t="shared" si="4"/>
        <v>8657053.1400000006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10920171.4</v>
      </c>
      <c r="D42" s="23">
        <f t="shared" si="12"/>
        <v>1819320.35</v>
      </c>
      <c r="E42" s="23">
        <f t="shared" si="12"/>
        <v>12739491.75</v>
      </c>
      <c r="F42" s="23">
        <f t="shared" si="12"/>
        <v>4082438.61</v>
      </c>
      <c r="G42" s="23">
        <f t="shared" si="12"/>
        <v>4082438.61</v>
      </c>
      <c r="H42" s="23">
        <f t="shared" si="12"/>
        <v>8657053.1400000006</v>
      </c>
    </row>
    <row r="43" spans="1:8" x14ac:dyDescent="0.2">
      <c r="A43" s="37"/>
      <c r="B43" s="54" t="s">
        <v>141</v>
      </c>
      <c r="C43" s="54"/>
      <c r="D43" s="54"/>
      <c r="E43" s="54"/>
      <c r="F43" s="54"/>
      <c r="G43" s="54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2" spans="2:8" x14ac:dyDescent="0.2">
      <c r="B52" s="32"/>
      <c r="C52" s="1"/>
      <c r="D52" s="1"/>
      <c r="E52" s="1"/>
      <c r="F52" s="32"/>
      <c r="G52" s="32"/>
      <c r="H52" s="32"/>
    </row>
    <row r="53" spans="2:8" x14ac:dyDescent="0.2">
      <c r="B53" s="52" t="s">
        <v>142</v>
      </c>
      <c r="C53" s="1"/>
      <c r="D53" s="1"/>
      <c r="E53" s="1"/>
      <c r="F53" s="66" t="s">
        <v>143</v>
      </c>
      <c r="G53" s="66"/>
      <c r="H53" s="66"/>
    </row>
    <row r="54" spans="2:8" x14ac:dyDescent="0.2">
      <c r="B54" s="52" t="s">
        <v>144</v>
      </c>
      <c r="C54" s="1"/>
      <c r="D54" s="1"/>
      <c r="E54" s="1"/>
      <c r="F54" s="53" t="s">
        <v>145</v>
      </c>
      <c r="G54" s="53"/>
      <c r="H54" s="53"/>
    </row>
  </sheetData>
  <sheetProtection formatCells="0" formatColumns="0" formatRows="0" autoFilter="0"/>
  <mergeCells count="7">
    <mergeCell ref="F53:H53"/>
    <mergeCell ref="F54:H54"/>
    <mergeCell ref="A1:H1"/>
    <mergeCell ref="A2:B4"/>
    <mergeCell ref="C2:G2"/>
    <mergeCell ref="H2:H3"/>
    <mergeCell ref="B43:G4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2018-03-08T21:21:25Z</cp:lastPrinted>
  <dcterms:created xsi:type="dcterms:W3CDTF">2014-02-10T03:37:14Z</dcterms:created>
  <dcterms:modified xsi:type="dcterms:W3CDTF">2021-07-14T17:47:09Z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