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42" i="5" s="1"/>
  <c r="F25" i="5"/>
  <c r="F16" i="5"/>
  <c r="F6" i="5"/>
  <c r="D36" i="5"/>
  <c r="D42" i="5" s="1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6" i="6"/>
  <c r="H35" i="6"/>
  <c r="H34" i="6"/>
  <c r="H28" i="6"/>
  <c r="H25" i="6"/>
  <c r="H22" i="6"/>
  <c r="H21" i="6"/>
  <c r="H18" i="6"/>
  <c r="H17" i="6"/>
  <c r="H16" i="6"/>
  <c r="H12" i="6"/>
  <c r="H11" i="6"/>
  <c r="H9" i="6"/>
  <c r="H8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E27" i="6"/>
  <c r="H27" i="6" s="1"/>
  <c r="E26" i="6"/>
  <c r="H26" i="6" s="1"/>
  <c r="E25" i="6"/>
  <c r="E24" i="6"/>
  <c r="H24" i="6" s="1"/>
  <c r="E22" i="6"/>
  <c r="E21" i="6"/>
  <c r="E20" i="6"/>
  <c r="H20" i="6" s="1"/>
  <c r="E19" i="6"/>
  <c r="H19" i="6" s="1"/>
  <c r="E18" i="6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E33" i="6" s="1"/>
  <c r="C23" i="6"/>
  <c r="C13" i="6"/>
  <c r="C5" i="6"/>
  <c r="G42" i="5" l="1"/>
  <c r="E16" i="8"/>
  <c r="H6" i="8"/>
  <c r="H16" i="8" s="1"/>
  <c r="H33" i="6"/>
  <c r="E23" i="6"/>
  <c r="H23" i="6" s="1"/>
  <c r="F77" i="6"/>
  <c r="G77" i="6"/>
  <c r="E13" i="6"/>
  <c r="H13" i="6" s="1"/>
  <c r="D77" i="6"/>
  <c r="C77" i="6"/>
  <c r="E5" i="6"/>
  <c r="H42" i="5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<sst xmlns="http://schemas.openxmlformats.org/spreadsheetml/2006/main" count="217" uniqueCount="147">
  <si>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</si>
  <si>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</si>
  <si>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</si>
  <si>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</si>
  <si>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</si>
  <si>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</si>
  <si>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</si>
  <si>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</si>
  <si>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</si>
  <si>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</si>
  <si>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</si>
  <si>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</si>
  <si>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</si>
  <si>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</si>
  <si>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</si>
  <si>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</si>
  <si>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</si>
  <si>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</si>
  <si>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</si>
  <si>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</si>
  <si>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</si>
  <si>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</si>
  <si>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</si>
  <si>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</si>
  <si>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</si>
  <si>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</si>
  <si>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</si>
  <si>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</si>
  <si>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</si>
  <si>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</si>
  <si>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</si>
  <si>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</si>
  <si>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</si>
  <si>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</si>
  <si>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</si>
  <si>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</si>
  <si>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</si>
  <si>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</si>
  <si>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</si>
  <si>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</si>
  <si>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</si>
  <si>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</si>
  <si>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</si>
  <si>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</si>
  <si>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</si>
  <si>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</si>
  <si>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</si>
  <si>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</si>
  <si>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</si>
  <si>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</si>
  <si>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</si>
  <si>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</si>
  <si>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</si>
  <si>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</si>
  <si>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</si>
  <si>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</si>
  <si>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</si>
  <si>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</si>
  <si>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</si>
  <si>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</si>
  <si>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</si>
  <si>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</si>
  <si>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</si>
  <si>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</si>
  <si>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</si>
  <si>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</si>
  <si>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</si>
  <si>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</si>
  <si>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</si>
  <si>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</si>
  <si>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</si>
  <si>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</si>
  <si>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</si>
  <si>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</si>
  <si>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</si>
  <si>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</si>
  <si>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</si>
  <si>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</si>
  <si>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</si>
  <si>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</si>
  <si>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</si>
  <si>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</si>
  <si>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</si>
  <si>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</si>
  <si>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</si>
  <si>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</si>
  <si>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</si>
  <si>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</si>
  <si>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</si>
  <si>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</si>
  <si>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</si>
  <si>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</si>
  <si>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</si>
  <si>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</si>
  <si>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</si>
  <si>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</si>
  <si>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</si>
  <si>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</si>
  <si>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</si>
  <si>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</si>
  <si>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</si>
  <si>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</si>
  <si>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</si>
  <si>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</si>
  <si>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</si>
  <si>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</si>
  <si>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</si>
  <si>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</si>
  <si>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</si>
  <si>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</si>
  <si>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</si>
  <si>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</si>
  <si>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</si>
  <si>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</si>
  <si>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</si>
  <si>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</si>
  <si>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</si>
  <si>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</si>
  <si>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</si>
  <si>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</si>
  <si>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</si>
  <si>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</si>
  <si>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</si>
  <si>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</si>
  <si>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</si>
  <si>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</si>
  <si>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</si>
  <si>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</si>
  <si>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</si>
  <si>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</si>
  <si>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</si>
  <si>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</si>
  <si>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</si>
  <si>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</si>
  <si>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PATRONATO DE FERIA MOROLEON, GTO.
ESTADO ANALÍTICO DEL EJERCICIO DEL PRESUPUESTO DE EGRESOS
CLASIFICACIÓN POR OBJETO DEL GASTO (CAPÍTULO Y CONCEPTO)
DEL 1 ENERO AL 30 DE JUNIO DEL 2021</t>
  </si>
  <si>
    <t>PATRONATO DE FERIA MOROLEON, GTO.
ESTADO ANALÍTICO DEL EJERCICIO DEL PRESUPUESTO DE EGRESOS
CLASIFICACION ECÓNOMICA (POR TIPO DE GASTO)
DEL 1 ENERO AL 30 DE JUNIO DEL 2021</t>
  </si>
  <si>
    <t>PATRONATO DE LA FERIA</t>
  </si>
  <si>
    <t>PATRONATO DE FERIA MOROLEON, GTO.
ESTADO ANALÍTICO DEL EJERCICIO DEL PRESUPUESTO DE EGRESOS
CLASIFICACIÓN ADMINISTRATIVA
DEL 1 ENERO AL 30 DE JUNIO DEL 2021</t>
  </si>
  <si>
    <t>Gobierno (Federal/Estatal/Municipal) de PATRONATO DE FERIA MOROLEON, GTO.
Estado Analítico del Ejercicio del Presupuesto de Egresos
Clasificación Administrativa
DEL 1 ENERO AL 30 DE JUNIO DEL 2021</t>
  </si>
  <si>
    <t>Sector Paraestatal del Gobierno (Federal/Estatal/Municipal) de PATRONATO DE FERIA MOROLEON, GTO.
Estado Analítico del Ejercicio del Presupuesto de Egresos
Clasificación Administrativa
DEL 1 ENERO AL 30 DE JUNIO DEL 2021</t>
  </si>
  <si>
    <t>PATRONATO DE FERIA MOROLEON, GTO.
ESTADO ANALÍTICO DEL EJERCICIO DEL PRESUPUESTO DE EGRESOS
CLASIFICACIÓN FUNCIONAL (FINALIDAD Y FUNCIÓN)
DEL 1 ENERO AL 30 DE JUNIO DEL 2021</t>
  </si>
  <si>
    <t>Bajo protesta de decir verdad declaramos que los Estados Financieros y sus notas, son razonablemente correctos y son responsabilidad del emisor.</t>
  </si>
  <si>
    <t>Elaboro:</t>
  </si>
  <si>
    <t>Presidente del pratonato de la feria moroleon</t>
  </si>
  <si>
    <t>Contador</t>
  </si>
  <si>
    <t>Prof. Eduardo Guzman Zavala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</si>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</sst>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74160</v>
      </c>
      <c r="D5" s="14">
        <f>SUM(D6:D12)</f>
        <v>74160</v>
      </c>
      <c r="E5" s="14">
        <f>C5+D5</f>
        <v>148320</v>
      </c>
      <c r="F5" s="14">
        <f>SUM(F6:F12)</f>
        <v>37080</v>
      </c>
      <c r="G5" s="14">
        <f>SUM(G6:G12)</f>
        <v>37080</v>
      </c>
      <c r="H5" s="14">
        <f>E5-F5</f>
        <v>111240</v>
      </c>
    </row>
    <row r="6" spans="1:8" x14ac:dyDescent="0.2">
      <c r="A6" s="49">
        <v>1100</v>
      </c>
      <c r="B6" s="11" t="s">
        <v>76</v>
      </c>
      <c r="C6" s="15">
        <v>0</v>
      </c>
      <c r="D6" s="15">
        <v>0</v>
      </c>
      <c r="E6" s="15">
        <f t="shared" ref="E6:E69" si="0">C6+D6</f>
        <v>0</v>
      </c>
      <c r="F6" s="15">
        <v>0</v>
      </c>
      <c r="G6" s="15">
        <v>0</v>
      </c>
      <c r="H6" s="15">
        <f t="shared" ref="H6:H69" si="1">E6-F6</f>
        <v>0</v>
      </c>
    </row>
    <row r="7" spans="1:8" x14ac:dyDescent="0.2">
      <c r="A7" s="49">
        <v>1200</v>
      </c>
      <c r="B7" s="11" t="s">
        <v>77</v>
      </c>
      <c r="C7" s="15">
        <v>74160</v>
      </c>
      <c r="D7" s="15">
        <v>74160</v>
      </c>
      <c r="E7" s="15">
        <f t="shared" si="0"/>
        <v>148320</v>
      </c>
      <c r="F7" s="15">
        <v>37080</v>
      </c>
      <c r="G7" s="15">
        <v>37080</v>
      </c>
      <c r="H7" s="15">
        <f t="shared" si="1"/>
        <v>111240</v>
      </c>
    </row>
    <row r="8" spans="1:8" x14ac:dyDescent="0.2">
      <c r="A8" s="49">
        <v>1300</v>
      </c>
      <c r="B8" s="11" t="s">
        <v>78</v>
      </c>
      <c r="C8" s="15">
        <v>0</v>
      </c>
      <c r="D8" s="15">
        <v>0</v>
      </c>
      <c r="E8" s="15">
        <f t="shared" si="0"/>
        <v>0</v>
      </c>
      <c r="F8" s="15">
        <v>0</v>
      </c>
      <c r="G8" s="15">
        <v>0</v>
      </c>
      <c r="H8" s="15">
        <f t="shared" si="1"/>
        <v>0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135805.08999999997</v>
      </c>
      <c r="D13" s="15">
        <f>SUM(D14:D22)</f>
        <v>113924.81</v>
      </c>
      <c r="E13" s="15">
        <f t="shared" si="0"/>
        <v>249729.89999999997</v>
      </c>
      <c r="F13" s="15">
        <f>SUM(F14:F22)</f>
        <v>1641.5</v>
      </c>
      <c r="G13" s="15">
        <f>SUM(G14:G22)</f>
        <v>1641.5</v>
      </c>
      <c r="H13" s="15">
        <f t="shared" si="1"/>
        <v>248088.39999999997</v>
      </c>
    </row>
    <row r="14" spans="1:8" x14ac:dyDescent="0.2">
      <c r="A14" s="49">
        <v>2100</v>
      </c>
      <c r="B14" s="11" t="s">
        <v>81</v>
      </c>
      <c r="C14" s="15">
        <v>27930.5</v>
      </c>
      <c r="D14" s="15">
        <v>27116.99</v>
      </c>
      <c r="E14" s="15">
        <f t="shared" si="0"/>
        <v>55047.490000000005</v>
      </c>
      <c r="F14" s="15">
        <v>1641.5</v>
      </c>
      <c r="G14" s="15">
        <v>1641.5</v>
      </c>
      <c r="H14" s="15">
        <f t="shared" si="1"/>
        <v>53405.990000000005</v>
      </c>
    </row>
    <row r="15" spans="1:8" x14ac:dyDescent="0.2">
      <c r="A15" s="49">
        <v>2200</v>
      </c>
      <c r="B15" s="11" t="s">
        <v>82</v>
      </c>
      <c r="C15" s="15">
        <v>63804.71</v>
      </c>
      <c r="D15" s="15">
        <v>61946.32</v>
      </c>
      <c r="E15" s="15">
        <f t="shared" si="0"/>
        <v>125751.03</v>
      </c>
      <c r="F15" s="15">
        <v>0</v>
      </c>
      <c r="G15" s="15">
        <v>0</v>
      </c>
      <c r="H15" s="15">
        <f t="shared" si="1"/>
        <v>125751.03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86</v>
      </c>
      <c r="C19" s="15">
        <v>33456.239999999998</v>
      </c>
      <c r="D19" s="15">
        <v>14557</v>
      </c>
      <c r="E19" s="15">
        <f t="shared" si="0"/>
        <v>48013.24</v>
      </c>
      <c r="F19" s="15">
        <v>0</v>
      </c>
      <c r="G19" s="15">
        <v>0</v>
      </c>
      <c r="H19" s="15">
        <f t="shared" si="1"/>
        <v>48013.24</v>
      </c>
    </row>
    <row r="20" spans="1:8" x14ac:dyDescent="0.2">
      <c r="A20" s="49">
        <v>2700</v>
      </c>
      <c r="B20" s="11" t="s">
        <v>87</v>
      </c>
      <c r="C20" s="15">
        <v>10613.64</v>
      </c>
      <c r="D20" s="15">
        <v>10304.5</v>
      </c>
      <c r="E20" s="15">
        <f t="shared" si="0"/>
        <v>20918.14</v>
      </c>
      <c r="F20" s="15">
        <v>0</v>
      </c>
      <c r="G20" s="15">
        <v>0</v>
      </c>
      <c r="H20" s="15">
        <f t="shared" si="1"/>
        <v>20918.14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0</v>
      </c>
      <c r="D22" s="15">
        <v>0</v>
      </c>
      <c r="E22" s="15">
        <f t="shared" si="0"/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48" t="s">
        <v>69</v>
      </c>
      <c r="B23" s="7"/>
      <c r="C23" s="15">
        <f>SUM(C24:C32)</f>
        <v>3718279.0799999996</v>
      </c>
      <c r="D23" s="15">
        <f>SUM(D24:D32)</f>
        <v>849594.88</v>
      </c>
      <c r="E23" s="15">
        <f t="shared" si="0"/>
        <v>4567873.96</v>
      </c>
      <c r="F23" s="15">
        <f>SUM(F24:F32)</f>
        <v>765.44999999999993</v>
      </c>
      <c r="G23" s="15">
        <f>SUM(G24:G32)</f>
        <v>765.44999999999993</v>
      </c>
      <c r="H23" s="15">
        <f t="shared" si="1"/>
        <v>4567108.51</v>
      </c>
    </row>
    <row r="24" spans="1:8" x14ac:dyDescent="0.2">
      <c r="A24" s="49">
        <v>3100</v>
      </c>
      <c r="B24" s="11" t="s">
        <v>90</v>
      </c>
      <c r="C24" s="15">
        <v>8626.1200000000008</v>
      </c>
      <c r="D24" s="15">
        <v>8374.8700000000008</v>
      </c>
      <c r="E24" s="15">
        <f t="shared" si="0"/>
        <v>17000.990000000002</v>
      </c>
      <c r="F24" s="15">
        <v>0</v>
      </c>
      <c r="G24" s="15">
        <v>0</v>
      </c>
      <c r="H24" s="15">
        <f t="shared" si="1"/>
        <v>17000.990000000002</v>
      </c>
    </row>
    <row r="25" spans="1:8" x14ac:dyDescent="0.2">
      <c r="A25" s="49">
        <v>3200</v>
      </c>
      <c r="B25" s="11" t="s">
        <v>91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92</v>
      </c>
      <c r="C26" s="15">
        <v>12.36</v>
      </c>
      <c r="D26" s="15">
        <v>26849.88</v>
      </c>
      <c r="E26" s="15">
        <f t="shared" si="0"/>
        <v>26862.240000000002</v>
      </c>
      <c r="F26" s="15">
        <v>0</v>
      </c>
      <c r="G26" s="15">
        <v>0</v>
      </c>
      <c r="H26" s="15">
        <f t="shared" si="1"/>
        <v>26862.240000000002</v>
      </c>
    </row>
    <row r="27" spans="1:8" x14ac:dyDescent="0.2">
      <c r="A27" s="49">
        <v>3400</v>
      </c>
      <c r="B27" s="11" t="s">
        <v>93</v>
      </c>
      <c r="C27" s="15">
        <v>11565.57</v>
      </c>
      <c r="D27" s="15">
        <v>12733.19</v>
      </c>
      <c r="E27" s="15">
        <f t="shared" si="0"/>
        <v>24298.760000000002</v>
      </c>
      <c r="F27" s="15">
        <v>217.4</v>
      </c>
      <c r="G27" s="15">
        <v>217.4</v>
      </c>
      <c r="H27" s="15">
        <f t="shared" si="1"/>
        <v>24081.360000000001</v>
      </c>
    </row>
    <row r="28" spans="1:8" x14ac:dyDescent="0.2">
      <c r="A28" s="49">
        <v>3500</v>
      </c>
      <c r="B28" s="11" t="s">
        <v>94</v>
      </c>
      <c r="C28" s="15">
        <v>0</v>
      </c>
      <c r="D28" s="15">
        <v>0</v>
      </c>
      <c r="E28" s="15">
        <f t="shared" si="0"/>
        <v>0</v>
      </c>
      <c r="F28" s="15">
        <v>0</v>
      </c>
      <c r="G28" s="15">
        <v>0</v>
      </c>
      <c r="H28" s="15">
        <f t="shared" si="1"/>
        <v>0</v>
      </c>
    </row>
    <row r="29" spans="1:8" x14ac:dyDescent="0.2">
      <c r="A29" s="49">
        <v>3600</v>
      </c>
      <c r="B29" s="11" t="s">
        <v>95</v>
      </c>
      <c r="C29" s="15">
        <v>84151.56</v>
      </c>
      <c r="D29" s="15">
        <v>20990.66</v>
      </c>
      <c r="E29" s="15">
        <f t="shared" si="0"/>
        <v>105142.22</v>
      </c>
      <c r="F29" s="15">
        <v>0</v>
      </c>
      <c r="G29" s="15">
        <v>0</v>
      </c>
      <c r="H29" s="15">
        <f t="shared" si="1"/>
        <v>105142.22</v>
      </c>
    </row>
    <row r="30" spans="1:8" x14ac:dyDescent="0.2">
      <c r="A30" s="49">
        <v>3700</v>
      </c>
      <c r="B30" s="11" t="s">
        <v>96</v>
      </c>
      <c r="C30" s="15">
        <v>10927.27</v>
      </c>
      <c r="D30" s="15">
        <v>7609</v>
      </c>
      <c r="E30" s="15">
        <f t="shared" si="0"/>
        <v>18536.27</v>
      </c>
      <c r="F30" s="15">
        <v>0</v>
      </c>
      <c r="G30" s="15">
        <v>0</v>
      </c>
      <c r="H30" s="15">
        <f t="shared" si="1"/>
        <v>18536.27</v>
      </c>
    </row>
    <row r="31" spans="1:8" x14ac:dyDescent="0.2">
      <c r="A31" s="49">
        <v>3800</v>
      </c>
      <c r="B31" s="11" t="s">
        <v>97</v>
      </c>
      <c r="C31" s="15">
        <v>3599595.88</v>
      </c>
      <c r="D31" s="15">
        <v>766642.28</v>
      </c>
      <c r="E31" s="15">
        <f t="shared" si="0"/>
        <v>4366238.16</v>
      </c>
      <c r="F31" s="15">
        <v>0</v>
      </c>
      <c r="G31" s="15">
        <v>0</v>
      </c>
      <c r="H31" s="15">
        <f t="shared" si="1"/>
        <v>4366238.16</v>
      </c>
    </row>
    <row r="32" spans="1:8" x14ac:dyDescent="0.2">
      <c r="A32" s="49">
        <v>3900</v>
      </c>
      <c r="B32" s="11" t="s">
        <v>19</v>
      </c>
      <c r="C32" s="15">
        <v>3400.32</v>
      </c>
      <c r="D32" s="15">
        <v>6395</v>
      </c>
      <c r="E32" s="15">
        <f t="shared" si="0"/>
        <v>9795.32</v>
      </c>
      <c r="F32" s="15">
        <v>548.04999999999995</v>
      </c>
      <c r="G32" s="15">
        <v>548.04999999999995</v>
      </c>
      <c r="H32" s="15">
        <f t="shared" si="1"/>
        <v>9247.27</v>
      </c>
    </row>
    <row r="33" spans="1:8" x14ac:dyDescent="0.2">
      <c r="A33" s="48" t="s">
        <v>70</v>
      </c>
      <c r="B33" s="7"/>
      <c r="C33" s="15">
        <f>SUM(C34:C42)</f>
        <v>1693.92</v>
      </c>
      <c r="D33" s="15">
        <f>SUM(D34:D42)</f>
        <v>0</v>
      </c>
      <c r="E33" s="15">
        <f t="shared" si="0"/>
        <v>1693.92</v>
      </c>
      <c r="F33" s="15">
        <f>SUM(F34:F42)</f>
        <v>0</v>
      </c>
      <c r="G33" s="15">
        <f>SUM(G34:G42)</f>
        <v>0</v>
      </c>
      <c r="H33" s="15">
        <f t="shared" si="1"/>
        <v>1693.92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1693.92</v>
      </c>
      <c r="D37" s="15">
        <v>0</v>
      </c>
      <c r="E37" s="15">
        <f t="shared" si="0"/>
        <v>1693.92</v>
      </c>
      <c r="F37" s="15">
        <v>0</v>
      </c>
      <c r="G37" s="15">
        <v>0</v>
      </c>
      <c r="H37" s="15">
        <f t="shared" si="1"/>
        <v>1693.92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0</v>
      </c>
      <c r="D43" s="15">
        <f>SUM(D44:D52)</f>
        <v>0</v>
      </c>
      <c r="E43" s="15">
        <f t="shared" si="0"/>
        <v>0</v>
      </c>
      <c r="F43" s="15">
        <f>SUM(F44:F52)</f>
        <v>0</v>
      </c>
      <c r="G43" s="15">
        <f>SUM(G44:G52)</f>
        <v>0</v>
      </c>
      <c r="H43" s="15">
        <f t="shared" si="1"/>
        <v>0</v>
      </c>
    </row>
    <row r="44" spans="1:8" x14ac:dyDescent="0.2">
      <c r="A44" s="49">
        <v>5100</v>
      </c>
      <c r="B44" s="11" t="s">
        <v>105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3929938.0899999994</v>
      </c>
      <c r="D77" s="17">
        <f t="shared" si="4"/>
        <v>1037679.69</v>
      </c>
      <c r="E77" s="17">
        <f t="shared" si="4"/>
        <v>4967617.78</v>
      </c>
      <c r="F77" s="17">
        <f t="shared" si="4"/>
        <v>39486.949999999997</v>
      </c>
      <c r="G77" s="17">
        <f t="shared" si="4"/>
        <v>39486.949999999997</v>
      </c>
      <c r="H77" s="17">
        <f t="shared" si="4"/>
        <v>4928130.83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Normal="100" workbookViewId="0">
      <selection activeCell="B17" sqref="B17:D2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3929938.09</v>
      </c>
      <c r="D6" s="50">
        <v>1037679.69</v>
      </c>
      <c r="E6" s="50">
        <f>C6+D6</f>
        <v>4967617.7799999993</v>
      </c>
      <c r="F6" s="50">
        <v>39486.949999999997</v>
      </c>
      <c r="G6" s="50">
        <v>39486.949999999997</v>
      </c>
      <c r="H6" s="50">
        <f>E6-F6</f>
        <v>4928130.8299999991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0</v>
      </c>
      <c r="E8" s="50">
        <f>C8+D8</f>
        <v>0</v>
      </c>
      <c r="F8" s="50">
        <v>0</v>
      </c>
      <c r="G8" s="50">
        <v>0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3929938.09</v>
      </c>
      <c r="D16" s="17">
        <f>SUM(D6+D8+D10+D12+D14)</f>
        <v>1037679.69</v>
      </c>
      <c r="E16" s="17">
        <f>SUM(E6+E8+E10+E12+E14)</f>
        <v>4967617.7799999993</v>
      </c>
      <c r="F16" s="17">
        <f t="shared" ref="F16:H16" si="0">SUM(F6+F8+F10+F12+F14)</f>
        <v>39486.949999999997</v>
      </c>
      <c r="G16" s="17">
        <f t="shared" si="0"/>
        <v>39486.949999999997</v>
      </c>
      <c r="H16" s="17">
        <f t="shared" si="0"/>
        <v>4928130.8299999991</v>
      </c>
    </row>
    <row r="17" spans="2:3" x14ac:dyDescent="0.2">
      <c r="B17" s="1" t="s">
        <v>141</v>
      </c>
    </row>
    <row r="18" spans="2:3" x14ac:dyDescent="0.2">
      <c r="C18" s="1" t="s">
        <v>142</v>
      </c>
    </row>
    <row r="19" spans="2:3" x14ac:dyDescent="0.2">
      <c r="B19" s="1" t="s">
        <v>143</v>
      </c>
      <c r="C19" s="1" t="s">
        <v>144</v>
      </c>
    </row>
    <row r="23" spans="2:3" x14ac:dyDescent="0.2">
      <c r="B23" s="1" t="s">
        <v>145</v>
      </c>
      <c r="C23" s="1" t="s">
        <v>146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opLeftCell="A40" workbookViewId="0">
      <selection activeCell="B53" sqref="B53:D5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3929938.09</v>
      </c>
      <c r="D7" s="15">
        <v>1037679.69</v>
      </c>
      <c r="E7" s="15">
        <f>C7+D7</f>
        <v>4967617.7799999993</v>
      </c>
      <c r="F7" s="15">
        <v>39486.949999999997</v>
      </c>
      <c r="G7" s="15">
        <v>39486.949999999997</v>
      </c>
      <c r="H7" s="15">
        <f>E7-F7</f>
        <v>4928130.8299999991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3929938.09</v>
      </c>
      <c r="D16" s="23">
        <f t="shared" si="2"/>
        <v>1037679.69</v>
      </c>
      <c r="E16" s="23">
        <f t="shared" si="2"/>
        <v>4967617.7799999993</v>
      </c>
      <c r="F16" s="23">
        <f t="shared" si="2"/>
        <v>39486.949999999997</v>
      </c>
      <c r="G16" s="23">
        <f t="shared" si="2"/>
        <v>39486.949999999997</v>
      </c>
      <c r="H16" s="23">
        <f t="shared" si="2"/>
        <v>4928130.8299999991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1" t="s">
        <v>141</v>
      </c>
    </row>
    <row r="54" spans="1:8" x14ac:dyDescent="0.2">
      <c r="C54" s="1" t="s">
        <v>142</v>
      </c>
    </row>
    <row r="55" spans="1:8" x14ac:dyDescent="0.2">
      <c r="B55" s="1" t="s">
        <v>143</v>
      </c>
      <c r="C55" s="1" t="s">
        <v>144</v>
      </c>
    </row>
    <row r="59" spans="1:8" x14ac:dyDescent="0.2">
      <c r="B59" s="1" t="s">
        <v>145</v>
      </c>
      <c r="C59" s="1" t="s">
        <v>146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topLeftCell="A25" workbookViewId="0">
      <selection activeCell="B55" sqref="B5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3929938.09</v>
      </c>
      <c r="D16" s="15">
        <f t="shared" si="3"/>
        <v>1037679.69</v>
      </c>
      <c r="E16" s="15">
        <f t="shared" si="3"/>
        <v>4967617.7799999993</v>
      </c>
      <c r="F16" s="15">
        <f t="shared" si="3"/>
        <v>39486.949999999997</v>
      </c>
      <c r="G16" s="15">
        <f t="shared" si="3"/>
        <v>39486.949999999997</v>
      </c>
      <c r="H16" s="15">
        <f t="shared" si="3"/>
        <v>4928130.8299999991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3929938.09</v>
      </c>
      <c r="D20" s="15">
        <v>1037679.69</v>
      </c>
      <c r="E20" s="15">
        <f t="shared" si="5"/>
        <v>4967617.7799999993</v>
      </c>
      <c r="F20" s="15">
        <v>39486.949999999997</v>
      </c>
      <c r="G20" s="15">
        <v>39486.949999999997</v>
      </c>
      <c r="H20" s="15">
        <f t="shared" si="4"/>
        <v>4928130.8299999991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3929938.09</v>
      </c>
      <c r="D42" s="23">
        <f t="shared" si="12"/>
        <v>1037679.69</v>
      </c>
      <c r="E42" s="23">
        <f t="shared" si="12"/>
        <v>4967617.7799999993</v>
      </c>
      <c r="F42" s="23">
        <f t="shared" si="12"/>
        <v>39486.949999999997</v>
      </c>
      <c r="G42" s="23">
        <f t="shared" si="12"/>
        <v>39486.949999999997</v>
      </c>
      <c r="H42" s="23">
        <f t="shared" si="12"/>
        <v>4928130.8299999991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 t="s">
        <v>141</v>
      </c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 t="s">
        <v>142</v>
      </c>
      <c r="D45" s="37"/>
      <c r="E45" s="37"/>
      <c r="F45" s="37"/>
      <c r="G45" s="37"/>
      <c r="H45" s="37"/>
    </row>
    <row r="46" spans="1:8" x14ac:dyDescent="0.2">
      <c r="B46" s="3" t="s">
        <v>143</v>
      </c>
      <c r="C46" s="3" t="s">
        <v>144</v>
      </c>
    </row>
    <row r="50" spans="2:3" x14ac:dyDescent="0.2">
      <c r="B50" s="3" t="s">
        <v>145</v>
      </c>
      <c r="C50" s="3" t="s">
        <v>146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2018-03-08T21:21:25Z</cp:lastPrinted>
  <dcterms:created xsi:type="dcterms:W3CDTF">2014-02-10T03:37:14Z</dcterms:created>
  <dcterms:modified xsi:type="dcterms:W3CDTF">2021-07-17T00:12:29Z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