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. 2021\"/>
    </mc:Choice>
  </mc:AlternateContent>
  <bookViews>
    <workbookView xWindow="-120" yWindow="-120" windowWidth="20730" windowHeight="11160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<sst xmlns="http://schemas.openxmlformats.org/spreadsheetml/2006/main" count="916" uniqueCount="631">
  <si>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</si>
  <si>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</si>
  <si>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</si>
  <si>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</si>
  <si>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</si>
  <si>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</si>
  <si>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</si>
  <si>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</si>
  <si>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</si>
  <si>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</si>
  <si>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</si>
  <si>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</si>
  <si>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</si>
  <si>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</si>
  <si>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</si>
  <si>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</si>
  <si>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</si>
  <si>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</si>
  <si>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</si>
  <si>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</si>
  <si>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</si>
  <si>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</si>
  <si>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</si>
  <si>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</si>
  <si>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</si>
  <si>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</si>
  <si>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</si>
  <si>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</si>
  <si>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</si>
  <si>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</si>
  <si>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</si>
  <si>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</si>
  <si>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</si>
  <si>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</si>
  <si>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</si>
  <si>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</si>
  <si>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</si>
  <si>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</si>
  <si>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</si>
  <si>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</si>
  <si>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</si>
  <si>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</si>
  <si>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</si>
  <si>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</si>
  <si>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</si>
  <si>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</si>
  <si>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</si>
  <si>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</si>
  <si>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</si>
  <si>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</si>
  <si>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</si>
  <si>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</si>
  <si>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</si>
  <si>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</si>
  <si>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</si>
  <si>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</si>
  <si>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</si>
  <si>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</si>
  <si>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</si>
  <si>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</si>
  <si>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</si>
  <si>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</si>
  <si>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</si>
  <si>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</si>
  <si>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</si>
  <si>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</si>
  <si>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</si>
  <si>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</si>
  <si>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</si>
  <si>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</si>
  <si>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</si>
  <si>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</si>
  <si>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</si>
  <si>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</si>
  <si>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</si>
  <si>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</si>
  <si>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</si>
  <si>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</si>
  <si>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</si>
  <si>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</si>
  <si>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</si>
  <si>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</si>
  <si>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</si>
  <si>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</si>
  <si>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</si>
  <si>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</si>
  <si>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</si>
  <si>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</si>
  <si>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</si>
  <si>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</si>
  <si>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</si>
  <si>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</si>
  <si>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</si>
  <si>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</si>
  <si>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</si>
  <si>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</si>
  <si>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</si>
  <si>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</si>
  <si>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</si>
  <si>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</si>
  <si>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</si>
  <si>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</si>
  <si>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</si>
  <si>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</si>
  <si>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</si>
  <si>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</si>
  <si>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</si>
  <si>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</si>
  <si>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</si>
  <si>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</si>
  <si>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</si>
  <si>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</si>
  <si>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</si>
  <si>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</si>
  <si>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</si>
  <si>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</si>
  <si>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</si>
  <si>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</si>
  <si>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</si>
  <si>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</si>
  <si>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</si>
  <si>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</si>
  <si>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</si>
  <si>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</si>
  <si>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</si>
  <si>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</si>
  <si>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</si>
  <si>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</si>
  <si>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</si>
  <si>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</si>
  <si>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</si>
  <si>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</si>
  <si>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</si>
  <si>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</si>
  <si>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</si>
  <si>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</si>
  <si>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</si>
  <si>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</si>
  <si>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</si>
  <si>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</si>
  <si>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</si>
  <si>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</si>
  <si>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</si>
  <si>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</si>
  <si>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</si>
  <si>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</si>
  <si>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</si>
  <si>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</si>
  <si>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</si>
  <si>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</si>
  <si>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</si>
  <si>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</si>
  <si>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</si>
  <si>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</si>
  <si>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</si>
  <si>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</si>
  <si>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</si>
  <si>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</si>
  <si>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</si>
  <si>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</si>
  <si>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</si>
  <si>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</si>
  <si>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</si>
  <si>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</si>
  <si>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</si>
  <si>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</si>
  <si>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</si>
  <si>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</si>
  <si>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</si>
  <si>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</si>
  <si>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</si>
  <si>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</si>
  <si>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</si>
  <si>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</si>
  <si>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</si>
  <si>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</si>
  <si>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</si>
  <si>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</si>
  <si>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</si>
  <si>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</si>
  <si>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</si>
  <si>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</si>
  <si>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</si>
  <si>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</si>
  <si>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</si>
  <si>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</si>
  <si>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</si>
  <si>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</si>
  <si>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</si>
  <si>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</si>
  <si>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</si>
  <si>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</si>
  <si>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</si>
  <si>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</si>
  <si>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</si>
  <si>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</si>
  <si>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</si>
  <si>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</si>
  <si>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</si>
  <si>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</si>
  <si>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</si>
  <si>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</si>
  <si>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</si>
  <si>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</si>
  <si>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</si>
  <si>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</si>
  <si>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</si>
  <si>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</si>
  <si>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</si>
  <si>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</si>
  <si>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</si>
  <si>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</si>
  <si>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</si>
  <si>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</si>
  <si>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</si>
  <si>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</si>
  <si>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</si>
  <si>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</si>
  <si>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</si>
  <si>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</si>
  <si>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</si>
  <si>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</si>
  <si>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</si>
  <si>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</si>
  <si>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</si>
  <si>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</si>
  <si>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</si>
  <si>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</si>
  <si>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</si>
  <si>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</si>
  <si>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</si>
  <si>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</si>
  <si>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</si>
  <si>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</si>
  <si>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</si>
  <si>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</si>
  <si>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</si>
  <si>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</si>
  <si>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</si>
  <si>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</si>
  <si>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</si>
  <si>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</si>
  <si>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</si>
  <si>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</si>
  <si>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</si>
  <si>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</si>
  <si>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</si>
  <si>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</si>
  <si>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</si>
  <si>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</si>
  <si>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</si>
  <si>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</si>
  <si>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</si>
  <si>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</si>
  <si>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</si>
  <si>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</si>
  <si>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</si>
  <si>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</si>
  <si>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</si>
  <si>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</si>
  <si>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</si>
  <si>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</si>
  <si>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</si>
  <si>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</si>
  <si>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</si>
  <si>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</si>
  <si>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</si>
  <si>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</si>
  <si>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</si>
  <si>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</si>
  <si>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</si>
  <si>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</si>
  <si>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</si>
  <si>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</si>
  <si>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</si>
  <si>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</si>
  <si>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</si>
  <si>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</si>
  <si>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</si>
  <si>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</si>
  <si>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</si>
  <si>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</si>
  <si>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</si>
  <si>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</si>
  <si>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</si>
  <si>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</si>
  <si>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</si>
  <si>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</si>
  <si>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</si>
  <si>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</si>
  <si>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</si>
  <si>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</si>
  <si>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</si>
  <si>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</si>
  <si>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</si>
  <si>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</si>
  <si>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</si>
  <si>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</si>
  <si>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</si>
  <si>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</si>
  <si>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</si>
  <si>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</si>
  <si>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</si>
  <si>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</si>
  <si>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</si>
  <si>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</si>
  <si>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</si>
  <si>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</si>
  <si>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</si>
  <si>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</si>
  <si>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</si>
  <si>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</si>
  <si>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</si>
  <si>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</si>
  <si>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</si>
  <si>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</si>
  <si>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</si>
  <si>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</si>
  <si>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</si>
  <si>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</si>
  <si>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</si>
  <si>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</si>
  <si>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</si>
  <si>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</si>
  <si>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</si>
  <si>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</si>
  <si>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</si>
  <si>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</si>
  <si>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</si>
  <si>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</si>
  <si>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</si>
  <si>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</si>
  <si>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</si>
  <si>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</si>
  <si>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</si>
  <si>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</si>
  <si>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</si>
  <si>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</si>
  <si>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</si>
  <si>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</si>
  <si>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</si>
  <si>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</si>
  <si>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</si>
  <si>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</si>
  <si>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</si>
  <si>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</si>
  <si>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</si>
  <si>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</si>
  <si>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</si>
  <si>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</si>
  <si>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</si>
  <si>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</si>
  <si>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</si>
  <si>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</si>
  <si>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</si>
  <si>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</si>
  <si>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</si>
  <si>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</si>
  <si>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</si>
  <si>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</si>
  <si>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</si>
  <si>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</si>
  <si>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</si>
  <si>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</si>
  <si>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</si>
  <si>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</si>
  <si>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</si>
  <si>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</si>
  <si>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</si>
  <si>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</si>
  <si>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</si>
  <si>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</si>
  <si>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</si>
  <si>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</si>
  <si>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</si>
  <si>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</si>
  <si>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</si>
  <si>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</si>
  <si>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</si>
  <si>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</si>
  <si>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</si>
  <si>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</si>
  <si>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</si>
  <si>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</si>
  <si>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</si>
  <si>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</si>
  <si>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</si>
  <si>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</si>
  <si>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</si>
  <si>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</si>
  <si>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</si>
  <si>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</si>
  <si>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</si>
  <si>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</si>
  <si>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</si>
  <si>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</si>
  <si>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</si>
  <si>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</si>
  <si>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</si>
  <si>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</si>
  <si>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</si>
  <si>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</si>
  <si>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</si>
  <si>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</si>
  <si>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</si>
  <si>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</si>
  <si>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</si>
  <si>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</si>
  <si>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</si>
  <si>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</si>
  <si>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</si>
  <si>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</si>
  <si>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</si>
  <si>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</si>
  <si>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</si>
  <si>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</si>
  <si>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</si>
  <si>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</si>
  <si>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</si>
  <si>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</si>
  <si>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</si>
  <si>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</si>
  <si>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</si>
  <si>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</si>
  <si>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</si>
  <si>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</si>
  <si>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</si>
  <si>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</si>
  <si>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</si>
  <si>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</si>
  <si>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</si>
  <si>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</si>
  <si>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</si>
  <si>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</si>
  <si>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</si>
  <si>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</si>
  <si>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</si>
  <si>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</si>
  <si>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</si>
  <si>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</si>
  <si>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</si>
  <si>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</si>
  <si>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</si>
  <si>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</si>
  <si>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</si>
  <si>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</si>
  <si>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</si>
  <si>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</si>
  <si>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</si>
  <si>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</si>
  <si>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</si>
  <si>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</si>
  <si>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</si>
  <si>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</si>
  <si>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</si>
  <si>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</si>
  <si>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</si>
  <si>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</si>
  <si>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</si>
  <si>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</si>
  <si>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</si>
  <si>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</si>
  <si>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</si>
  <si>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</si>
  <si>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</si>
  <si>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</si>
  <si>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</si>
  <si>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</si>
  <si>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</si>
  <si>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</si>
  <si>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</si>
  <si>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</si>
  <si>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</si>
  <si>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</si>
  <si>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</si>
  <si>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</si>
  <si>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</si>
  <si>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</si>
  <si>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</si>
  <si>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</si>
  <si>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</si>
  <si>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</si>
  <si>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</si>
  <si>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</si>
  <si>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</si>
  <si>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</si>
  <si>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</si>
  <si>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</si>
  <si>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</si>
  <si>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</si>
  <si>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</si>
  <si>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</si>
  <si>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</si>
  <si>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</si>
  <si>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</si>
  <si>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</si>
  <si>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</si>
  <si>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</si>
  <si>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</si>
  <si>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</si>
  <si>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</si>
  <si>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</si>
  <si>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</si>
  <si>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</si>
  <si>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</si>
  <si>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</si>
  <si>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</si>
  <si>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</si>
  <si>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</si>
  <si>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</si>
  <si>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</si>
  <si>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</si>
  <si>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</si>
  <si>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</si>
  <si>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</si>
  <si>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</si>
  <si>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</si>
  <si>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</si>
  <si>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</si>
  <si>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</si>
  <si>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</si>
  <si>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</si>
  <si>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</si>
  <si>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</si>
  <si>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</si>
  <si>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</si>
  <si>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</si>
  <si>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</si>
  <si>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</si>
  <si>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</si>
  <si>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</si>
  <si>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</si>
  <si>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</si>
  <si>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</si>
  <si>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</si>
  <si>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</si>
  <si>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</si>
  <si>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</si>
  <si>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</si>
  <si>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</si>
  <si>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</si>
  <si>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</si>
  <si>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</si>
  <si>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</si>
  <si>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</si>
  <si>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</si>
  <si>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</si>
  <si>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</si>
  <si>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</si>
  <si>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</si>
  <si>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</si>
  <si>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</si>
  <si>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</si>
  <si>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</si>
  <si>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</si>
  <si>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</si>
  <si>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</si>
  <si>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</si>
  <si>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</si>
  <si>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</si>
  <si>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</si>
  <si>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</si>
  <si>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</si>
  <si>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</si>
  <si>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</si>
  <si>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</si>
  <si>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</si>
  <si>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</si>
  <si>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</si>
  <si>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</si>
  <si>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</si>
  <si>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</si>
  <si>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</si>
  <si>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</si>
  <si>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</si>
  <si>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</si>
  <si>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</si>
  <si>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</si>
  <si>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</si>
  <si>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</si>
  <si>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</si>
  <si>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</si>
  <si>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</si>
  <si>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</si>
  <si>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</si>
  <si>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</si>
  <si>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</si>
  <si>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</si>
  <si>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</si>
  <si>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</si>
  <si>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</si>
  <si>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</si>
  <si>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</si>
  <si>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</si>
  <si>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</si>
  <si>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</si>
  <si>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</si>
  <si>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</si>
  <si>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</si>
  <si>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</si>
  <si>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</si>
  <si>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</si>
  <si>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</si>
  <si>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</si>
  <si>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</si>
  <si>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</si>
  <si>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</si>
  <si>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</si>
  <si>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</si>
  <si>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</si>
  <si>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</si>
  <si>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</si>
  <si>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</si>
  <si>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</si>
  <si>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</si>
  <si>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</si>
  <si>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</si>
  <si>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</si>
  <si>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</si>
  <si>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</si>
  <si>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</si>
  <si>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</si>
  <si>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</si>
  <si>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</si>
  <si>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</si>
  <si>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</si>
  <si>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Vivienda  de Moroleón, Gto.</t>
  </si>
  <si>
    <t>CORRESPONDIENTE DEL 1 DE ENERO AL 30 DE SEPTIEMBRE DEL 2021</t>
  </si>
  <si>
    <t>“Bajo protesta de decir verdad declaramos que los Estados Financieros y sus notas, son razonablemente correctos y son responsabilidad del emisor”.</t>
  </si>
  <si>
    <t>C. Guadalupe Arturo Duran Ruiz                            Carlos Leon Baeza</t>
  </si>
  <si>
    <t>Director del IMUVIM                                                      Contador: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</si>
</sst>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0" fontId="20" fillId="0" borderId="0" xfId="0" applyFont="1" applyProtection="1">
      <protection locked="0"/>
    </xf>
    <xf numFmtId="0" fontId="3" fillId="0" borderId="0" xfId="3" applyFont="1" applyFill="1" applyBorder="1" applyAlignment="1" applyProtection="1">
      <alignment horizontal="left" vertical="center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4"/>
  <sheetViews>
    <sheetView zoomScaleNormal="100" zoomScaleSheetLayoutView="100" workbookViewId="0">
      <pane ySplit="4" topLeftCell="A10" activePane="bottomLeft" state="frozen"/>
      <selection activeCell="A14" sqref="A14:B14"/>
      <selection pane="bottomLeft" activeCell="A42" sqref="A42:F4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6" x14ac:dyDescent="0.2">
      <c r="A33" s="7"/>
      <c r="B33" s="9"/>
    </row>
    <row r="34" spans="1:6" x14ac:dyDescent="0.2">
      <c r="A34" s="47" t="s">
        <v>49</v>
      </c>
      <c r="B34" s="48" t="s">
        <v>44</v>
      </c>
    </row>
    <row r="35" spans="1:6" x14ac:dyDescent="0.2">
      <c r="A35" s="47" t="s">
        <v>50</v>
      </c>
      <c r="B35" s="48" t="s">
        <v>45</v>
      </c>
    </row>
    <row r="36" spans="1:6" x14ac:dyDescent="0.2">
      <c r="A36" s="7"/>
      <c r="B36" s="10"/>
    </row>
    <row r="37" spans="1:6" x14ac:dyDescent="0.2">
      <c r="A37" s="7"/>
      <c r="B37" s="8" t="s">
        <v>47</v>
      </c>
    </row>
    <row r="38" spans="1:6" x14ac:dyDescent="0.2">
      <c r="A38" s="7" t="s">
        <v>48</v>
      </c>
      <c r="B38" s="48" t="s">
        <v>32</v>
      </c>
    </row>
    <row r="39" spans="1:6" x14ac:dyDescent="0.2">
      <c r="A39" s="7"/>
      <c r="B39" s="48" t="s">
        <v>33</v>
      </c>
    </row>
    <row r="40" spans="1:6" ht="12" thickBot="1" x14ac:dyDescent="0.25">
      <c r="A40" s="11"/>
      <c r="B40" s="12"/>
    </row>
    <row r="42" spans="1:6" x14ac:dyDescent="0.2">
      <c r="A42" s="167" t="s">
        <v>628</v>
      </c>
      <c r="B42" s="167"/>
      <c r="C42" s="167"/>
      <c r="D42" s="167"/>
      <c r="E42" s="167"/>
      <c r="F42" s="167"/>
    </row>
    <row r="43" spans="1:6" x14ac:dyDescent="0.2">
      <c r="A43" s="166" t="s">
        <v>630</v>
      </c>
      <c r="B43" s="166"/>
      <c r="C43" s="165"/>
      <c r="D43" s="165"/>
      <c r="E43" s="165"/>
      <c r="F43" s="165"/>
    </row>
    <row r="44" spans="1:6" x14ac:dyDescent="0.2">
      <c r="A44" s="166" t="s">
        <v>629</v>
      </c>
      <c r="B44" s="166"/>
      <c r="C44" s="165"/>
      <c r="D44" s="165"/>
      <c r="E44" s="165"/>
      <c r="F44" s="165"/>
    </row>
  </sheetData>
  <sheetProtection formatCells="0" formatColumns="0" formatRows="0" autoFilter="0" pivotTables="0"/>
  <mergeCells count="4">
    <mergeCell ref="A1:B1"/>
    <mergeCell ref="A2:B2"/>
    <mergeCell ref="A3:B3"/>
    <mergeCell ref="A42:F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>
      <selection activeCell="A22" sqref="A22:F24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834182.69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6" x14ac:dyDescent="0.2">
      <c r="A17" s="75">
        <v>3.2</v>
      </c>
      <c r="B17" s="68" t="s">
        <v>538</v>
      </c>
      <c r="C17" s="66">
        <v>0</v>
      </c>
    </row>
    <row r="18" spans="1:6" x14ac:dyDescent="0.2">
      <c r="A18" s="75">
        <v>3.3</v>
      </c>
      <c r="B18" s="70" t="s">
        <v>539</v>
      </c>
      <c r="C18" s="76">
        <v>0</v>
      </c>
    </row>
    <row r="19" spans="1:6" x14ac:dyDescent="0.2">
      <c r="A19" s="62"/>
      <c r="B19" s="77"/>
      <c r="C19" s="78"/>
    </row>
    <row r="20" spans="1:6" x14ac:dyDescent="0.2">
      <c r="A20" s="79" t="s">
        <v>83</v>
      </c>
      <c r="B20" s="79"/>
      <c r="C20" s="61">
        <f>C5+C7-C15</f>
        <v>834182.69</v>
      </c>
    </row>
    <row r="22" spans="1:6" x14ac:dyDescent="0.2">
      <c r="A22" s="167" t="s">
        <v>628</v>
      </c>
      <c r="B22" s="167"/>
      <c r="C22" s="167"/>
      <c r="D22" s="167"/>
      <c r="E22" s="167"/>
      <c r="F22" s="167"/>
    </row>
    <row r="23" spans="1:6" x14ac:dyDescent="0.2">
      <c r="A23" s="166" t="s">
        <v>630</v>
      </c>
      <c r="B23" s="166"/>
      <c r="C23" s="165"/>
      <c r="D23" s="165"/>
      <c r="E23" s="165"/>
      <c r="F23" s="165"/>
    </row>
    <row r="24" spans="1:6" x14ac:dyDescent="0.2">
      <c r="A24" s="166" t="s">
        <v>629</v>
      </c>
      <c r="B24" s="166"/>
      <c r="C24" s="165"/>
      <c r="D24" s="165"/>
      <c r="E24" s="165"/>
      <c r="F24" s="165"/>
    </row>
  </sheetData>
  <mergeCells count="5">
    <mergeCell ref="A1:C1"/>
    <mergeCell ref="A2:C2"/>
    <mergeCell ref="A3:C3"/>
    <mergeCell ref="A4:C4"/>
    <mergeCell ref="A22:F22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opLeftCell="A16" workbookViewId="0">
      <selection activeCell="A41" sqref="A41:F43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601681.56000000006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6" x14ac:dyDescent="0.2">
      <c r="A33" s="100" t="s">
        <v>566</v>
      </c>
      <c r="B33" s="83" t="s">
        <v>452</v>
      </c>
      <c r="C33" s="93">
        <v>0</v>
      </c>
    </row>
    <row r="34" spans="1:6" x14ac:dyDescent="0.2">
      <c r="A34" s="100" t="s">
        <v>567</v>
      </c>
      <c r="B34" s="83" t="s">
        <v>568</v>
      </c>
      <c r="C34" s="93">
        <v>0</v>
      </c>
    </row>
    <row r="35" spans="1:6" x14ac:dyDescent="0.2">
      <c r="A35" s="100" t="s">
        <v>569</v>
      </c>
      <c r="B35" s="83" t="s">
        <v>570</v>
      </c>
      <c r="C35" s="93">
        <v>0</v>
      </c>
    </row>
    <row r="36" spans="1:6" x14ac:dyDescent="0.2">
      <c r="A36" s="100" t="s">
        <v>571</v>
      </c>
      <c r="B36" s="83" t="s">
        <v>460</v>
      </c>
      <c r="C36" s="93">
        <v>0</v>
      </c>
    </row>
    <row r="37" spans="1:6" x14ac:dyDescent="0.2">
      <c r="A37" s="100" t="s">
        <v>572</v>
      </c>
      <c r="B37" s="92" t="s">
        <v>573</v>
      </c>
      <c r="C37" s="99">
        <v>0</v>
      </c>
    </row>
    <row r="38" spans="1:6" x14ac:dyDescent="0.2">
      <c r="A38" s="85"/>
      <c r="B38" s="88"/>
      <c r="C38" s="89"/>
    </row>
    <row r="39" spans="1:6" x14ac:dyDescent="0.2">
      <c r="A39" s="90" t="s">
        <v>85</v>
      </c>
      <c r="B39" s="60"/>
      <c r="C39" s="61">
        <f>C5-C7+C30</f>
        <v>601681.56000000006</v>
      </c>
    </row>
    <row r="41" spans="1:6" x14ac:dyDescent="0.2">
      <c r="A41" s="167" t="s">
        <v>628</v>
      </c>
      <c r="B41" s="167"/>
      <c r="C41" s="167"/>
      <c r="D41" s="167"/>
      <c r="E41" s="167"/>
      <c r="F41" s="167"/>
    </row>
    <row r="42" spans="1:6" x14ac:dyDescent="0.2">
      <c r="A42" s="166" t="s">
        <v>630</v>
      </c>
      <c r="B42" s="166"/>
      <c r="C42" s="165"/>
      <c r="D42" s="165"/>
      <c r="E42" s="165"/>
      <c r="F42" s="165"/>
    </row>
    <row r="43" spans="1:6" x14ac:dyDescent="0.2">
      <c r="A43" s="166" t="s">
        <v>629</v>
      </c>
      <c r="B43" s="166"/>
      <c r="C43" s="165"/>
      <c r="D43" s="165"/>
      <c r="E43" s="165"/>
      <c r="F43" s="165"/>
    </row>
  </sheetData>
  <mergeCells count="5">
    <mergeCell ref="A1:C1"/>
    <mergeCell ref="A2:C2"/>
    <mergeCell ref="A3:C3"/>
    <mergeCell ref="A4:C4"/>
    <mergeCell ref="A41:F41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21" workbookViewId="0">
      <selection activeCell="A49" sqref="A49:F5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9" spans="1:6" x14ac:dyDescent="0.2">
      <c r="A49" s="167" t="s">
        <v>628</v>
      </c>
      <c r="B49" s="167"/>
      <c r="C49" s="167"/>
      <c r="D49" s="167"/>
      <c r="E49" s="167"/>
      <c r="F49" s="167"/>
    </row>
    <row r="50" spans="1:6" x14ac:dyDescent="0.2">
      <c r="A50" s="166" t="s">
        <v>630</v>
      </c>
      <c r="B50" s="166"/>
      <c r="C50" s="165"/>
      <c r="D50" s="165"/>
      <c r="E50" s="165"/>
      <c r="F50" s="165"/>
    </row>
    <row r="51" spans="1:6" x14ac:dyDescent="0.2">
      <c r="A51" s="166" t="s">
        <v>629</v>
      </c>
      <c r="B51" s="166"/>
      <c r="C51" s="165"/>
      <c r="D51" s="165"/>
      <c r="E51" s="165"/>
      <c r="F51" s="165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9:F49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141" zoomScale="106" zoomScaleNormal="106" workbookViewId="0">
      <selection activeCell="A151" sqref="A151:F153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5129.71</v>
      </c>
      <c r="D15" s="26">
        <v>5129.71</v>
      </c>
      <c r="E15" s="26">
        <v>5129.71</v>
      </c>
      <c r="F15" s="26">
        <v>5129.71</v>
      </c>
      <c r="G15" s="26">
        <v>5129.71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44139.65</v>
      </c>
      <c r="D20" s="26">
        <v>44139.65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750499.39</v>
      </c>
      <c r="D23" s="26">
        <v>750499.39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366851.58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237667.73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129183.85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64235.54</v>
      </c>
      <c r="D62" s="26">
        <f t="shared" ref="D62:E62" si="0">SUM(D63:D70)</f>
        <v>0</v>
      </c>
      <c r="E62" s="26">
        <f t="shared" si="0"/>
        <v>-40239.31</v>
      </c>
    </row>
    <row r="63" spans="1:9" x14ac:dyDescent="0.2">
      <c r="A63" s="24">
        <v>1241</v>
      </c>
      <c r="B63" s="22" t="s">
        <v>240</v>
      </c>
      <c r="C63" s="26">
        <v>59485.54</v>
      </c>
      <c r="D63" s="26">
        <v>0</v>
      </c>
      <c r="E63" s="26">
        <v>-39599.589999999997</v>
      </c>
    </row>
    <row r="64" spans="1:9" x14ac:dyDescent="0.2">
      <c r="A64" s="24">
        <v>1242</v>
      </c>
      <c r="B64" s="22" t="s">
        <v>241</v>
      </c>
      <c r="C64" s="26">
        <v>3100</v>
      </c>
      <c r="D64" s="26">
        <v>0</v>
      </c>
      <c r="E64" s="26">
        <v>-309.95999999999998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1649</v>
      </c>
      <c r="D68" s="26">
        <v>0</v>
      </c>
      <c r="E68" s="26">
        <v>-329.76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25212</v>
      </c>
      <c r="D74" s="26">
        <f>SUM(D75:D79)</f>
        <v>0</v>
      </c>
      <c r="E74" s="26">
        <f>SUM(E75:E79)</f>
        <v>20811.5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25212</v>
      </c>
      <c r="D78" s="26">
        <v>0</v>
      </c>
      <c r="E78" s="26">
        <v>20811.5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30328.17</v>
      </c>
      <c r="D110" s="26">
        <f>SUM(D111:D119)</f>
        <v>30328.17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3627</v>
      </c>
      <c r="D111" s="26">
        <f>C111</f>
        <v>3627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-20467.95</v>
      </c>
      <c r="D112" s="26">
        <f t="shared" ref="D112:D119" si="1">C112</f>
        <v>-20467.95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32293.77</v>
      </c>
      <c r="D117" s="26">
        <f t="shared" si="1"/>
        <v>32293.77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14875.35</v>
      </c>
      <c r="D119" s="26">
        <f t="shared" si="1"/>
        <v>14875.35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6" x14ac:dyDescent="0.2">
      <c r="A145" s="24">
        <v>2199</v>
      </c>
      <c r="B145" s="22" t="s">
        <v>301</v>
      </c>
      <c r="C145" s="26">
        <v>0</v>
      </c>
    </row>
    <row r="146" spans="1:6" x14ac:dyDescent="0.2">
      <c r="A146" s="24">
        <v>2240</v>
      </c>
      <c r="B146" s="22" t="s">
        <v>302</v>
      </c>
      <c r="C146" s="26">
        <f>SUM(C147:C149)</f>
        <v>0</v>
      </c>
    </row>
    <row r="147" spans="1:6" x14ac:dyDescent="0.2">
      <c r="A147" s="24">
        <v>2241</v>
      </c>
      <c r="B147" s="22" t="s">
        <v>303</v>
      </c>
      <c r="C147" s="26">
        <v>0</v>
      </c>
    </row>
    <row r="148" spans="1:6" x14ac:dyDescent="0.2">
      <c r="A148" s="24">
        <v>2242</v>
      </c>
      <c r="B148" s="22" t="s">
        <v>304</v>
      </c>
      <c r="C148" s="26">
        <v>0</v>
      </c>
    </row>
    <row r="149" spans="1:6" x14ac:dyDescent="0.2">
      <c r="A149" s="24">
        <v>2249</v>
      </c>
      <c r="B149" s="22" t="s">
        <v>305</v>
      </c>
      <c r="C149" s="26">
        <v>0</v>
      </c>
    </row>
    <row r="151" spans="1:6" x14ac:dyDescent="0.2">
      <c r="A151" s="167" t="s">
        <v>628</v>
      </c>
      <c r="B151" s="167"/>
      <c r="C151" s="167"/>
      <c r="D151" s="167"/>
      <c r="E151" s="167"/>
      <c r="F151" s="167"/>
    </row>
    <row r="152" spans="1:6" x14ac:dyDescent="0.2">
      <c r="A152" s="166" t="s">
        <v>630</v>
      </c>
      <c r="B152" s="166"/>
      <c r="C152" s="165"/>
      <c r="D152" s="165"/>
      <c r="E152" s="165"/>
      <c r="F152" s="165"/>
    </row>
    <row r="153" spans="1:6" x14ac:dyDescent="0.2">
      <c r="A153" s="166" t="s">
        <v>629</v>
      </c>
      <c r="B153" s="166"/>
      <c r="C153" s="165"/>
      <c r="D153" s="165"/>
      <c r="E153" s="165"/>
      <c r="F153" s="165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51:F151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8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201" zoomScaleNormal="100" workbookViewId="0">
      <selection activeCell="A223" sqref="A223:F225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573495.43999999994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20.440000000000001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20.440000000000001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573475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573475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260687.25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260687.25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260687.25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601681.56000000006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601681.56000000006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222992.75</v>
      </c>
      <c r="D101" s="59">
        <f t="shared" ref="D101:D164" si="0">C101/$C$99</f>
        <v>0.37061589522537464</v>
      </c>
      <c r="E101" s="58"/>
    </row>
    <row r="102" spans="1:5" x14ac:dyDescent="0.2">
      <c r="A102" s="56">
        <v>5111</v>
      </c>
      <c r="B102" s="53" t="s">
        <v>364</v>
      </c>
      <c r="C102" s="57">
        <v>140495.38</v>
      </c>
      <c r="D102" s="59">
        <f t="shared" si="0"/>
        <v>0.23350454682373845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3589.45</v>
      </c>
      <c r="D104" s="59">
        <f t="shared" si="0"/>
        <v>5.9656972036836219E-3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78907.92</v>
      </c>
      <c r="D106" s="59">
        <f t="shared" si="0"/>
        <v>0.1311456511979526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800</v>
      </c>
      <c r="D108" s="59">
        <f t="shared" si="0"/>
        <v>1.3296069768200971E-3</v>
      </c>
      <c r="E108" s="58"/>
    </row>
    <row r="109" spans="1:5" x14ac:dyDescent="0.2">
      <c r="A109" s="56">
        <v>5121</v>
      </c>
      <c r="B109" s="53" t="s">
        <v>371</v>
      </c>
      <c r="C109" s="57">
        <v>800</v>
      </c>
      <c r="D109" s="59">
        <f t="shared" si="0"/>
        <v>1.3296069768200971E-3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0</v>
      </c>
      <c r="D114" s="59">
        <f t="shared" si="0"/>
        <v>0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377888.81</v>
      </c>
      <c r="D118" s="59">
        <f t="shared" si="0"/>
        <v>0.62805449779780509</v>
      </c>
      <c r="E118" s="58"/>
    </row>
    <row r="119" spans="1:5" x14ac:dyDescent="0.2">
      <c r="A119" s="56">
        <v>5131</v>
      </c>
      <c r="B119" s="53" t="s">
        <v>381</v>
      </c>
      <c r="C119" s="57">
        <v>0</v>
      </c>
      <c r="D119" s="59">
        <f t="shared" si="0"/>
        <v>0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56762.68</v>
      </c>
      <c r="D121" s="59">
        <f t="shared" si="0"/>
        <v>9.4340069188758244E-2</v>
      </c>
      <c r="E121" s="58"/>
    </row>
    <row r="122" spans="1:5" x14ac:dyDescent="0.2">
      <c r="A122" s="56">
        <v>5134</v>
      </c>
      <c r="B122" s="53" t="s">
        <v>384</v>
      </c>
      <c r="C122" s="57">
        <v>2137.3000000000002</v>
      </c>
      <c r="D122" s="59">
        <f t="shared" si="0"/>
        <v>3.5522112394469926E-3</v>
      </c>
      <c r="E122" s="58"/>
    </row>
    <row r="123" spans="1:5" x14ac:dyDescent="0.2">
      <c r="A123" s="56">
        <v>5135</v>
      </c>
      <c r="B123" s="53" t="s">
        <v>385</v>
      </c>
      <c r="C123" s="57">
        <v>0</v>
      </c>
      <c r="D123" s="59">
        <f t="shared" si="0"/>
        <v>0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878</v>
      </c>
      <c r="D125" s="59">
        <f t="shared" si="0"/>
        <v>1.4592436570600566E-3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318110.83</v>
      </c>
      <c r="D127" s="59">
        <f t="shared" si="0"/>
        <v>0.52870297371253983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6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6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6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6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6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6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6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6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6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6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6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6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6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3" spans="1:6" x14ac:dyDescent="0.2">
      <c r="A223" s="167" t="s">
        <v>628</v>
      </c>
      <c r="B223" s="167"/>
      <c r="C223" s="167"/>
      <c r="D223" s="167"/>
      <c r="E223" s="167"/>
      <c r="F223" s="167"/>
    </row>
    <row r="224" spans="1:6" x14ac:dyDescent="0.2">
      <c r="A224" s="166" t="s">
        <v>630</v>
      </c>
      <c r="B224" s="166"/>
      <c r="C224" s="165"/>
      <c r="D224" s="165"/>
      <c r="E224" s="165"/>
      <c r="F224" s="165"/>
    </row>
    <row r="225" spans="1:6" x14ac:dyDescent="0.2">
      <c r="A225" s="166" t="s">
        <v>629</v>
      </c>
      <c r="B225" s="166"/>
      <c r="C225" s="165"/>
      <c r="D225" s="165"/>
      <c r="E225" s="165"/>
      <c r="F225" s="16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3:F223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29" sqref="A29:F3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4340613.0599999996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232501.13</v>
      </c>
    </row>
    <row r="15" spans="1:5" x14ac:dyDescent="0.2">
      <c r="A15" s="35">
        <v>3220</v>
      </c>
      <c r="B15" s="31" t="s">
        <v>474</v>
      </c>
      <c r="C15" s="36">
        <v>-2463840.44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6" x14ac:dyDescent="0.2">
      <c r="A17" s="35">
        <v>3231</v>
      </c>
      <c r="B17" s="31" t="s">
        <v>476</v>
      </c>
      <c r="C17" s="36">
        <v>0</v>
      </c>
    </row>
    <row r="18" spans="1:6" x14ac:dyDescent="0.2">
      <c r="A18" s="35">
        <v>3232</v>
      </c>
      <c r="B18" s="31" t="s">
        <v>477</v>
      </c>
      <c r="C18" s="36">
        <v>0</v>
      </c>
    </row>
    <row r="19" spans="1:6" x14ac:dyDescent="0.2">
      <c r="A19" s="35">
        <v>3233</v>
      </c>
      <c r="B19" s="31" t="s">
        <v>478</v>
      </c>
      <c r="C19" s="36">
        <v>0</v>
      </c>
    </row>
    <row r="20" spans="1:6" x14ac:dyDescent="0.2">
      <c r="A20" s="35">
        <v>3239</v>
      </c>
      <c r="B20" s="31" t="s">
        <v>479</v>
      </c>
      <c r="C20" s="36">
        <v>0</v>
      </c>
    </row>
    <row r="21" spans="1:6" x14ac:dyDescent="0.2">
      <c r="A21" s="35">
        <v>3240</v>
      </c>
      <c r="B21" s="31" t="s">
        <v>480</v>
      </c>
      <c r="C21" s="36">
        <f>SUM(C22:C24)</f>
        <v>0</v>
      </c>
    </row>
    <row r="22" spans="1:6" x14ac:dyDescent="0.2">
      <c r="A22" s="35">
        <v>3241</v>
      </c>
      <c r="B22" s="31" t="s">
        <v>481</v>
      </c>
      <c r="C22" s="36">
        <v>0</v>
      </c>
    </row>
    <row r="23" spans="1:6" x14ac:dyDescent="0.2">
      <c r="A23" s="35">
        <v>3242</v>
      </c>
      <c r="B23" s="31" t="s">
        <v>482</v>
      </c>
      <c r="C23" s="36">
        <v>0</v>
      </c>
    </row>
    <row r="24" spans="1:6" x14ac:dyDescent="0.2">
      <c r="A24" s="35">
        <v>3243</v>
      </c>
      <c r="B24" s="31" t="s">
        <v>483</v>
      </c>
      <c r="C24" s="36">
        <v>0</v>
      </c>
    </row>
    <row r="25" spans="1:6" x14ac:dyDescent="0.2">
      <c r="A25" s="35">
        <v>3250</v>
      </c>
      <c r="B25" s="31" t="s">
        <v>484</v>
      </c>
      <c r="C25" s="36">
        <f>SUM(C26:C27)</f>
        <v>0</v>
      </c>
    </row>
    <row r="26" spans="1:6" x14ac:dyDescent="0.2">
      <c r="A26" s="35">
        <v>3251</v>
      </c>
      <c r="B26" s="31" t="s">
        <v>485</v>
      </c>
      <c r="C26" s="36">
        <v>0</v>
      </c>
    </row>
    <row r="27" spans="1:6" x14ac:dyDescent="0.2">
      <c r="A27" s="35">
        <v>3252</v>
      </c>
      <c r="B27" s="31" t="s">
        <v>486</v>
      </c>
      <c r="C27" s="36">
        <v>0</v>
      </c>
    </row>
    <row r="29" spans="1:6" x14ac:dyDescent="0.2">
      <c r="A29" s="167" t="s">
        <v>628</v>
      </c>
      <c r="B29" s="167"/>
      <c r="C29" s="167"/>
      <c r="D29" s="167"/>
      <c r="E29" s="167"/>
      <c r="F29" s="167"/>
    </row>
    <row r="30" spans="1:6" x14ac:dyDescent="0.2">
      <c r="A30" s="166" t="s">
        <v>630</v>
      </c>
      <c r="B30" s="166"/>
      <c r="C30" s="165"/>
      <c r="D30" s="165"/>
      <c r="E30" s="165"/>
      <c r="F30" s="165"/>
    </row>
    <row r="31" spans="1:6" x14ac:dyDescent="0.2">
      <c r="A31" s="166" t="s">
        <v>629</v>
      </c>
      <c r="B31" s="166"/>
      <c r="C31" s="165"/>
      <c r="D31" s="165"/>
      <c r="E31" s="165"/>
      <c r="F31" s="16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F29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56" workbookViewId="0">
      <selection activeCell="A82" sqref="A82:F84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944584.86</v>
      </c>
      <c r="D9" s="36">
        <v>711470.42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944584.86</v>
      </c>
      <c r="D15" s="36">
        <f>SUM(D8:D14)</f>
        <v>711470.42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366851.58</v>
      </c>
    </row>
    <row r="21" spans="1:5" x14ac:dyDescent="0.2">
      <c r="A21" s="35">
        <v>1231</v>
      </c>
      <c r="B21" s="31" t="s">
        <v>232</v>
      </c>
      <c r="C21" s="36">
        <v>237667.73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129183.85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64235.54</v>
      </c>
    </row>
    <row r="29" spans="1:5" x14ac:dyDescent="0.2">
      <c r="A29" s="35">
        <v>1241</v>
      </c>
      <c r="B29" s="31" t="s">
        <v>240</v>
      </c>
      <c r="C29" s="36">
        <v>59485.54</v>
      </c>
    </row>
    <row r="30" spans="1:5" x14ac:dyDescent="0.2">
      <c r="A30" s="35">
        <v>1242</v>
      </c>
      <c r="B30" s="31" t="s">
        <v>241</v>
      </c>
      <c r="C30" s="36">
        <v>3100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1649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25212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25212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2" spans="1:6" x14ac:dyDescent="0.2">
      <c r="A82" s="167" t="s">
        <v>628</v>
      </c>
      <c r="B82" s="167"/>
      <c r="C82" s="167"/>
      <c r="D82" s="167"/>
      <c r="E82" s="167"/>
      <c r="F82" s="167"/>
    </row>
    <row r="83" spans="1:6" x14ac:dyDescent="0.2">
      <c r="A83" s="166" t="s">
        <v>630</v>
      </c>
      <c r="B83" s="166"/>
      <c r="C83" s="165"/>
      <c r="D83" s="165"/>
      <c r="E83" s="165"/>
      <c r="F83" s="165"/>
    </row>
    <row r="84" spans="1:6" x14ac:dyDescent="0.2">
      <c r="A84" s="166" t="s">
        <v>629</v>
      </c>
      <c r="B84" s="166"/>
      <c r="C84" s="165"/>
      <c r="D84" s="165"/>
      <c r="E84" s="165"/>
      <c r="F84" s="16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2:F82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2021-10-03T18:28:15Z</cp:lastPrinted>
  <dcterms:created xsi:type="dcterms:W3CDTF">2012-12-11T20:36:24Z</dcterms:created>
  <dcterms:modified xsi:type="dcterms:W3CDTF">2021-10-03T18:28:54Z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