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. 2021\"/>
    </mc:Choice>
  </mc:AlternateContent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8" s="1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<sst xmlns="http://schemas.openxmlformats.org/spreadsheetml/2006/main" count="211" uniqueCount="144">
  <si>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</si>
  <si>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</si>
  <si>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</si>
  <si>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</si>
  <si>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</si>
  <si>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</si>
  <si>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</si>
  <si>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</si>
  <si>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</si>
  <si>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</si>
  <si>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</si>
  <si>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</si>
  <si>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</si>
  <si>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</si>
  <si>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</si>
  <si>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</si>
  <si>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</si>
  <si>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</si>
  <si>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</si>
  <si>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</si>
  <si>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</si>
  <si>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</si>
  <si>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</si>
  <si>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</si>
  <si>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</si>
  <si>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</si>
  <si>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</si>
  <si>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</si>
  <si>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</si>
  <si>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</si>
  <si>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</si>
  <si>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</si>
  <si>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</si>
  <si>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</si>
  <si>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</si>
  <si>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</si>
  <si>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</si>
  <si>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</si>
  <si>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</si>
  <si>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</si>
  <si>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</si>
  <si>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</si>
  <si>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</si>
  <si>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</si>
  <si>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</si>
  <si>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</si>
  <si>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</si>
  <si>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</si>
  <si>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</si>
  <si>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</si>
  <si>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</si>
  <si>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</si>
  <si>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</si>
  <si>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</si>
  <si>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</si>
  <si>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</si>
  <si>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</si>
  <si>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</si>
  <si>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</si>
  <si>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</si>
  <si>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</si>
  <si>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</si>
  <si>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</si>
  <si>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</si>
  <si>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</si>
  <si>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</si>
  <si>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</si>
  <si>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</si>
  <si>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</si>
  <si>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</si>
  <si>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</si>
  <si>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</si>
  <si>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</si>
  <si>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</si>
  <si>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</si>
  <si>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</si>
  <si>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</si>
  <si>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</si>
  <si>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</si>
  <si>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</si>
  <si>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</si>
  <si>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</si>
  <si>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</si>
  <si>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</si>
  <si>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</si>
  <si>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</si>
  <si>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</si>
  <si>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</si>
  <si>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</si>
  <si>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</si>
  <si>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</si>
  <si>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</si>
  <si>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</si>
  <si>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</si>
  <si>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</si>
  <si>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</si>
  <si>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</si>
  <si>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</si>
  <si>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</si>
  <si>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</si>
  <si>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</si>
  <si>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</si>
  <si>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</si>
  <si>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</si>
  <si>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</si>
  <si>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</si>
  <si>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</si>
  <si>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</si>
  <si>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</si>
  <si>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</si>
  <si>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</si>
  <si>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</si>
  <si>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</si>
  <si>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</si>
  <si>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</si>
  <si>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</si>
  <si>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</si>
  <si>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</si>
  <si>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</si>
  <si>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</si>
  <si>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</si>
  <si>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</si>
  <si>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</si>
  <si>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</si>
  <si>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</si>
  <si>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</si>
  <si>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</si>
  <si>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</si>
  <si>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</si>
  <si>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</si>
  <si>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</si>
  <si>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</si>
  <si>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</si>
  <si>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</si>
  <si>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Vivienda  de Moroleón, Gto.
ESTADO ANALÍTICO DEL EJERCICIO DEL PRESUPUESTO DE EGRESOS
CLASIFICACIÓN POR OBJETO DEL GASTO (CAPÍTULO Y CONCEPTO)
DEL 1 ENERO AL 30 DE SEPTIEMBRE DEL 2021</t>
  </si>
  <si>
    <t>Instituto Municipal de Vivienda  de Moroleón, Gto.
ESTADO ANALÍTICO DEL EJERCICIO DEL PRESUPUESTO DE EGRESOS
CLASIFICACION ECÓNOMICA (POR TIPO DE GASTO)
DEL 1 ENERO AL 30 DE SEPTIEMBRE DEL 2021</t>
  </si>
  <si>
    <t>IMUVIM MOROLEON</t>
  </si>
  <si>
    <t>Instituto Municipal de Vivienda  de Moroleón, Gto.
ESTADO ANALÍTICO DEL EJERCICIO DEL PRESUPUESTO DE EGRESOS
CLASIFICACIÓN ADMINISTRATIVA
DEL 1 ENERO AL 30 DE SEPTIEMBRE DEL 2021</t>
  </si>
  <si>
    <t>Gobierno (Federal/Estatal/Municipal) de Instituto Municipal de Vivienda  de Moroleón, Gto.
Estado Analítico del Ejercicio del Presupuesto de Egresos
Clasificación Administrativa
DEL 1 ENERO AL 30 DE SEPTIEMBRE DEL 2021</t>
  </si>
  <si>
    <t>Sector Paraestatal del Gobierno (Federal/Estatal/Municipal) de Instituto Municipal de Vivienda  de Moroleón, Gto.
Estado Analítico del Ejercicio del Presupuesto de Egresos
Clasificación Administrativa
DEL 1 ENERO AL 30 DE SEPTIEMBRE DEL 2021</t>
  </si>
  <si>
    <t>Instituto Municipal de Vivienda  de Moroleón, Gto.
ESTADO ANALÍTICO DEL EJERCICIO DEL PRESUPUESTO DE EGRESOS
CLASIFICACIÓN FUNCIONAL (FINALIDAD Y FUNCIÓN)
DEL 1 ENERO AL 30 DE SEPTIEMBRE DEL 2021</t>
  </si>
  <si>
    <t>“Bajo protesta de decir verdad declaramos que los Estados Financieros y sus notas, son razonablemente correctos y son responsabilidad del emisor”.</t>
  </si>
  <si>
    <t>Director del IMUVIM                                                      Contador:</t>
  </si>
  <si>
    <t>C. Guadalupe Arturo Duran Ruiz                           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</si>
</sst>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workbookViewId="0">
      <selection activeCell="A79" sqref="A79:F8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134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348573.03</v>
      </c>
      <c r="D5" s="14">
        <f>SUM(D6:D12)</f>
        <v>206615.27000000002</v>
      </c>
      <c r="E5" s="14">
        <f>C5+D5</f>
        <v>555188.30000000005</v>
      </c>
      <c r="F5" s="14">
        <f>SUM(F6:F12)</f>
        <v>222992.75</v>
      </c>
      <c r="G5" s="14">
        <f>SUM(G6:G12)</f>
        <v>222992.75</v>
      </c>
      <c r="H5" s="14">
        <f>E5-F5</f>
        <v>332195.55000000005</v>
      </c>
    </row>
    <row r="6" spans="1:8" x14ac:dyDescent="0.2">
      <c r="A6" s="49">
        <v>1100</v>
      </c>
      <c r="B6" s="11" t="s">
        <v>76</v>
      </c>
      <c r="C6" s="15">
        <v>185262</v>
      </c>
      <c r="D6" s="15">
        <v>30877</v>
      </c>
      <c r="E6" s="15">
        <f t="shared" ref="E6:E69" si="0">C6+D6</f>
        <v>216139</v>
      </c>
      <c r="F6" s="15">
        <v>140495.38</v>
      </c>
      <c r="G6" s="15">
        <v>140495.38</v>
      </c>
      <c r="H6" s="15">
        <f t="shared" ref="H6:H69" si="1">E6-F6</f>
        <v>75643.62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33876.71</v>
      </c>
      <c r="D8" s="15">
        <v>68595.63</v>
      </c>
      <c r="E8" s="15">
        <f t="shared" si="0"/>
        <v>102472.34</v>
      </c>
      <c r="F8" s="15">
        <v>3589.45</v>
      </c>
      <c r="G8" s="15">
        <v>3589.45</v>
      </c>
      <c r="H8" s="15">
        <f t="shared" si="1"/>
        <v>98882.89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129434.32</v>
      </c>
      <c r="D10" s="15">
        <v>107142.64</v>
      </c>
      <c r="E10" s="15">
        <f t="shared" si="0"/>
        <v>236576.96000000002</v>
      </c>
      <c r="F10" s="15">
        <v>78907.92</v>
      </c>
      <c r="G10" s="15">
        <v>78907.92</v>
      </c>
      <c r="H10" s="15">
        <f t="shared" si="1"/>
        <v>157669.04000000004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54170.909999999996</v>
      </c>
      <c r="D13" s="15">
        <f>SUM(D14:D22)</f>
        <v>42308.979999999996</v>
      </c>
      <c r="E13" s="15">
        <f t="shared" si="0"/>
        <v>96479.889999999985</v>
      </c>
      <c r="F13" s="15">
        <f>SUM(F14:F22)</f>
        <v>800</v>
      </c>
      <c r="G13" s="15">
        <f>SUM(G14:G22)</f>
        <v>800</v>
      </c>
      <c r="H13" s="15">
        <f t="shared" si="1"/>
        <v>95679.889999999985</v>
      </c>
    </row>
    <row r="14" spans="1:8" x14ac:dyDescent="0.2">
      <c r="A14" s="49">
        <v>2100</v>
      </c>
      <c r="B14" s="11" t="s">
        <v>81</v>
      </c>
      <c r="C14" s="15">
        <v>21428.68</v>
      </c>
      <c r="D14" s="15">
        <v>34235.18</v>
      </c>
      <c r="E14" s="15">
        <f t="shared" si="0"/>
        <v>55663.86</v>
      </c>
      <c r="F14" s="15">
        <v>800</v>
      </c>
      <c r="G14" s="15">
        <v>800</v>
      </c>
      <c r="H14" s="15">
        <f t="shared" si="1"/>
        <v>54863.86</v>
      </c>
    </row>
    <row r="15" spans="1:8" x14ac:dyDescent="0.2">
      <c r="A15" s="49">
        <v>2200</v>
      </c>
      <c r="B15" s="11" t="s">
        <v>82</v>
      </c>
      <c r="C15" s="15">
        <v>6276</v>
      </c>
      <c r="D15" s="15">
        <v>128.91999999999999</v>
      </c>
      <c r="E15" s="15">
        <f t="shared" si="0"/>
        <v>6404.92</v>
      </c>
      <c r="F15" s="15">
        <v>0</v>
      </c>
      <c r="G15" s="15">
        <v>0</v>
      </c>
      <c r="H15" s="15">
        <f t="shared" si="1"/>
        <v>6404.92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13949.88</v>
      </c>
      <c r="D19" s="15">
        <v>0</v>
      </c>
      <c r="E19" s="15">
        <f t="shared" si="0"/>
        <v>13949.88</v>
      </c>
      <c r="F19" s="15">
        <v>0</v>
      </c>
      <c r="G19" s="15">
        <v>0</v>
      </c>
      <c r="H19" s="15">
        <f t="shared" si="1"/>
        <v>13949.88</v>
      </c>
    </row>
    <row r="20" spans="1:8" x14ac:dyDescent="0.2">
      <c r="A20" s="49">
        <v>2700</v>
      </c>
      <c r="B20" s="11" t="s">
        <v>87</v>
      </c>
      <c r="C20" s="15">
        <v>4245.45</v>
      </c>
      <c r="D20" s="15">
        <v>4060</v>
      </c>
      <c r="E20" s="15">
        <f t="shared" si="0"/>
        <v>8305.4500000000007</v>
      </c>
      <c r="F20" s="15">
        <v>0</v>
      </c>
      <c r="G20" s="15">
        <v>0</v>
      </c>
      <c r="H20" s="15">
        <f t="shared" si="1"/>
        <v>8305.4500000000007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8270.9</v>
      </c>
      <c r="D22" s="15">
        <v>3884.88</v>
      </c>
      <c r="E22" s="15">
        <f t="shared" si="0"/>
        <v>12155.779999999999</v>
      </c>
      <c r="F22" s="15">
        <v>0</v>
      </c>
      <c r="G22" s="15">
        <v>0</v>
      </c>
      <c r="H22" s="15">
        <f t="shared" si="1"/>
        <v>12155.779999999999</v>
      </c>
    </row>
    <row r="23" spans="1:8" x14ac:dyDescent="0.2">
      <c r="A23" s="48" t="s">
        <v>69</v>
      </c>
      <c r="B23" s="7"/>
      <c r="C23" s="15">
        <f>SUM(C24:C32)</f>
        <v>168834.55</v>
      </c>
      <c r="D23" s="15">
        <f>SUM(D24:D32)</f>
        <v>397688.49</v>
      </c>
      <c r="E23" s="15">
        <f t="shared" si="0"/>
        <v>566523.04</v>
      </c>
      <c r="F23" s="15">
        <f>SUM(F24:F32)</f>
        <v>377888.81</v>
      </c>
      <c r="G23" s="15">
        <f>SUM(G24:G32)</f>
        <v>268511.44</v>
      </c>
      <c r="H23" s="15">
        <f t="shared" si="1"/>
        <v>188634.23000000004</v>
      </c>
    </row>
    <row r="24" spans="1:8" x14ac:dyDescent="0.2">
      <c r="A24" s="49">
        <v>3100</v>
      </c>
      <c r="B24" s="11" t="s">
        <v>90</v>
      </c>
      <c r="C24" s="15">
        <v>9948</v>
      </c>
      <c r="D24" s="15">
        <v>0</v>
      </c>
      <c r="E24" s="15">
        <f t="shared" si="0"/>
        <v>9948</v>
      </c>
      <c r="F24" s="15">
        <v>0</v>
      </c>
      <c r="G24" s="15">
        <v>0</v>
      </c>
      <c r="H24" s="15">
        <f t="shared" si="1"/>
        <v>9948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94315.46</v>
      </c>
      <c r="D26" s="15">
        <v>58713.01</v>
      </c>
      <c r="E26" s="15">
        <f t="shared" si="0"/>
        <v>153028.47</v>
      </c>
      <c r="F26" s="15">
        <v>56762.68</v>
      </c>
      <c r="G26" s="15">
        <v>56762.68</v>
      </c>
      <c r="H26" s="15">
        <f t="shared" si="1"/>
        <v>96265.790000000008</v>
      </c>
    </row>
    <row r="27" spans="1:8" x14ac:dyDescent="0.2">
      <c r="A27" s="49">
        <v>3400</v>
      </c>
      <c r="B27" s="11" t="s">
        <v>93</v>
      </c>
      <c r="C27" s="15">
        <v>9270</v>
      </c>
      <c r="D27" s="15">
        <v>4149.32</v>
      </c>
      <c r="E27" s="15">
        <f t="shared" si="0"/>
        <v>13419.32</v>
      </c>
      <c r="F27" s="15">
        <v>2137.3000000000002</v>
      </c>
      <c r="G27" s="15">
        <v>2137.3000000000002</v>
      </c>
      <c r="H27" s="15">
        <f t="shared" si="1"/>
        <v>11282.02</v>
      </c>
    </row>
    <row r="28" spans="1:8" x14ac:dyDescent="0.2">
      <c r="A28" s="49">
        <v>3500</v>
      </c>
      <c r="B28" s="11" t="s">
        <v>94</v>
      </c>
      <c r="C28" s="15">
        <v>3090</v>
      </c>
      <c r="D28" s="15">
        <v>0</v>
      </c>
      <c r="E28" s="15">
        <f t="shared" si="0"/>
        <v>3090</v>
      </c>
      <c r="F28" s="15">
        <v>0</v>
      </c>
      <c r="G28" s="15">
        <v>0</v>
      </c>
      <c r="H28" s="15">
        <f t="shared" si="1"/>
        <v>3090</v>
      </c>
    </row>
    <row r="29" spans="1:8" x14ac:dyDescent="0.2">
      <c r="A29" s="49">
        <v>3600</v>
      </c>
      <c r="B29" s="11" t="s">
        <v>95</v>
      </c>
      <c r="C29" s="15">
        <v>2</v>
      </c>
      <c r="D29" s="15">
        <v>3000</v>
      </c>
      <c r="E29" s="15">
        <f t="shared" si="0"/>
        <v>3002</v>
      </c>
      <c r="F29" s="15">
        <v>0</v>
      </c>
      <c r="G29" s="15">
        <v>0</v>
      </c>
      <c r="H29" s="15">
        <f t="shared" si="1"/>
        <v>3002</v>
      </c>
    </row>
    <row r="30" spans="1:8" x14ac:dyDescent="0.2">
      <c r="A30" s="49">
        <v>3700</v>
      </c>
      <c r="B30" s="11" t="s">
        <v>96</v>
      </c>
      <c r="C30" s="15">
        <v>14167.12</v>
      </c>
      <c r="D30" s="15">
        <v>5239.62</v>
      </c>
      <c r="E30" s="15">
        <f t="shared" si="0"/>
        <v>19406.740000000002</v>
      </c>
      <c r="F30" s="15">
        <v>878</v>
      </c>
      <c r="G30" s="15">
        <v>878</v>
      </c>
      <c r="H30" s="15">
        <f t="shared" si="1"/>
        <v>18528.740000000002</v>
      </c>
    </row>
    <row r="31" spans="1:8" x14ac:dyDescent="0.2">
      <c r="A31" s="49">
        <v>3800</v>
      </c>
      <c r="B31" s="11" t="s">
        <v>97</v>
      </c>
      <c r="C31" s="15">
        <v>7046.54</v>
      </c>
      <c r="D31" s="15">
        <v>7046.54</v>
      </c>
      <c r="E31" s="15">
        <f t="shared" si="0"/>
        <v>14093.08</v>
      </c>
      <c r="F31" s="15">
        <v>0</v>
      </c>
      <c r="G31" s="15">
        <v>0</v>
      </c>
      <c r="H31" s="15">
        <f t="shared" si="1"/>
        <v>14093.08</v>
      </c>
    </row>
    <row r="32" spans="1:8" x14ac:dyDescent="0.2">
      <c r="A32" s="49">
        <v>3900</v>
      </c>
      <c r="B32" s="11" t="s">
        <v>19</v>
      </c>
      <c r="C32" s="15">
        <v>30995.43</v>
      </c>
      <c r="D32" s="15">
        <v>319540</v>
      </c>
      <c r="E32" s="15">
        <f t="shared" si="0"/>
        <v>350535.43</v>
      </c>
      <c r="F32" s="15">
        <v>318110.83</v>
      </c>
      <c r="G32" s="15">
        <v>208733.46</v>
      </c>
      <c r="H32" s="15">
        <f t="shared" si="1"/>
        <v>32424.599999999977</v>
      </c>
    </row>
    <row r="33" spans="1:8" x14ac:dyDescent="0.2">
      <c r="A33" s="48" t="s">
        <v>70</v>
      </c>
      <c r="B33" s="7"/>
      <c r="C33" s="15">
        <f>SUM(C34:C42)</f>
        <v>3773</v>
      </c>
      <c r="D33" s="15">
        <f>SUM(D34:D42)</f>
        <v>3773</v>
      </c>
      <c r="E33" s="15">
        <f t="shared" si="0"/>
        <v>7546</v>
      </c>
      <c r="F33" s="15">
        <f>SUM(F34:F42)</f>
        <v>0</v>
      </c>
      <c r="G33" s="15">
        <f>SUM(G34:G42)</f>
        <v>0</v>
      </c>
      <c r="H33" s="15">
        <f t="shared" si="1"/>
        <v>7546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3773</v>
      </c>
      <c r="D36" s="15">
        <v>3773</v>
      </c>
      <c r="E36" s="15">
        <f t="shared" si="0"/>
        <v>7546</v>
      </c>
      <c r="F36" s="15">
        <v>0</v>
      </c>
      <c r="G36" s="15">
        <v>0</v>
      </c>
      <c r="H36" s="15">
        <f t="shared" si="1"/>
        <v>7546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104138.88</v>
      </c>
      <c r="D43" s="15">
        <f>SUM(D44:D52)</f>
        <v>25446.69</v>
      </c>
      <c r="E43" s="15">
        <f t="shared" si="0"/>
        <v>129585.57</v>
      </c>
      <c r="F43" s="15">
        <f>SUM(F44:F52)</f>
        <v>0</v>
      </c>
      <c r="G43" s="15">
        <f>SUM(G44:G52)</f>
        <v>0</v>
      </c>
      <c r="H43" s="15">
        <f t="shared" si="1"/>
        <v>129585.57</v>
      </c>
    </row>
    <row r="44" spans="1:8" x14ac:dyDescent="0.2">
      <c r="A44" s="49">
        <v>5100</v>
      </c>
      <c r="B44" s="11" t="s">
        <v>105</v>
      </c>
      <c r="C44" s="15">
        <v>15581.55</v>
      </c>
      <c r="D44" s="15">
        <v>20446.689999999999</v>
      </c>
      <c r="E44" s="15">
        <f t="shared" si="0"/>
        <v>36028.239999999998</v>
      </c>
      <c r="F44" s="15">
        <v>0</v>
      </c>
      <c r="G44" s="15">
        <v>0</v>
      </c>
      <c r="H44" s="15">
        <f t="shared" si="1"/>
        <v>36028.239999999998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88557.33</v>
      </c>
      <c r="D51" s="15">
        <v>5000</v>
      </c>
      <c r="E51" s="15">
        <f t="shared" si="0"/>
        <v>93557.33</v>
      </c>
      <c r="F51" s="15">
        <v>0</v>
      </c>
      <c r="G51" s="15">
        <v>0</v>
      </c>
      <c r="H51" s="15">
        <f t="shared" si="1"/>
        <v>93557.33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28550</v>
      </c>
      <c r="D53" s="15">
        <f>SUM(D54:D56)</f>
        <v>27394.22</v>
      </c>
      <c r="E53" s="15">
        <f t="shared" si="0"/>
        <v>55944.22</v>
      </c>
      <c r="F53" s="15">
        <f>SUM(F54:F56)</f>
        <v>0</v>
      </c>
      <c r="G53" s="15">
        <f>SUM(G54:G56)</f>
        <v>0</v>
      </c>
      <c r="H53" s="15">
        <f t="shared" si="1"/>
        <v>55944.22</v>
      </c>
    </row>
    <row r="54" spans="1:8" x14ac:dyDescent="0.2">
      <c r="A54" s="49">
        <v>6100</v>
      </c>
      <c r="B54" s="11" t="s">
        <v>114</v>
      </c>
      <c r="C54" s="15">
        <v>28550</v>
      </c>
      <c r="D54" s="15">
        <v>27394.22</v>
      </c>
      <c r="E54" s="15">
        <f t="shared" si="0"/>
        <v>55944.22</v>
      </c>
      <c r="F54" s="15">
        <v>0</v>
      </c>
      <c r="G54" s="15">
        <v>0</v>
      </c>
      <c r="H54" s="15">
        <f t="shared" si="1"/>
        <v>55944.22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708040.37</v>
      </c>
      <c r="D77" s="17">
        <f t="shared" si="4"/>
        <v>703226.64999999991</v>
      </c>
      <c r="E77" s="17">
        <f t="shared" si="4"/>
        <v>1411267.02</v>
      </c>
      <c r="F77" s="17">
        <f t="shared" si="4"/>
        <v>601681.56000000006</v>
      </c>
      <c r="G77" s="17">
        <f t="shared" si="4"/>
        <v>492304.19</v>
      </c>
      <c r="H77" s="17">
        <f t="shared" si="4"/>
        <v>809585.4600000002</v>
      </c>
    </row>
    <row r="79" spans="1:8" x14ac:dyDescent="0.2">
      <c r="A79" s="65" t="s">
        <v>141</v>
      </c>
      <c r="B79" s="65"/>
      <c r="C79" s="65"/>
      <c r="D79" s="65"/>
      <c r="E79" s="65"/>
      <c r="F79" s="65"/>
    </row>
    <row r="80" spans="1:8" x14ac:dyDescent="0.2">
      <c r="A80" s="52" t="s">
        <v>142</v>
      </c>
      <c r="B80" s="52"/>
      <c r="C80" s="53"/>
      <c r="D80" s="53"/>
      <c r="E80" s="53"/>
      <c r="F80" s="53"/>
    </row>
    <row r="81" spans="1:6" x14ac:dyDescent="0.2">
      <c r="A81" s="52" t="s">
        <v>143</v>
      </c>
      <c r="B81" s="52"/>
      <c r="C81" s="53"/>
      <c r="D81" s="53"/>
      <c r="E81" s="53"/>
      <c r="F81" s="53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F7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A18" sqref="A18:F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135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575351.49</v>
      </c>
      <c r="D6" s="50">
        <v>650385.74</v>
      </c>
      <c r="E6" s="50">
        <f>C6+D6</f>
        <v>1225737.23</v>
      </c>
      <c r="F6" s="50">
        <v>601681.56000000006</v>
      </c>
      <c r="G6" s="50">
        <v>492304.19</v>
      </c>
      <c r="H6" s="50">
        <f>E6-F6</f>
        <v>624055.66999999993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132688.88</v>
      </c>
      <c r="D8" s="50">
        <v>52840.91</v>
      </c>
      <c r="E8" s="50">
        <f>C8+D8</f>
        <v>185529.79</v>
      </c>
      <c r="F8" s="50">
        <v>0</v>
      </c>
      <c r="G8" s="50">
        <v>0</v>
      </c>
      <c r="H8" s="50">
        <f>E8-F8</f>
        <v>185529.79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708040.37</v>
      </c>
      <c r="D16" s="17">
        <f>SUM(D6+D8+D10+D12+D14)</f>
        <v>703226.65</v>
      </c>
      <c r="E16" s="17">
        <f>SUM(E6+E8+E10+E12+E14)</f>
        <v>1411267.02</v>
      </c>
      <c r="F16" s="17">
        <f t="shared" ref="F16:H16" si="0">SUM(F6+F8+F10+F12+F14)</f>
        <v>601681.56000000006</v>
      </c>
      <c r="G16" s="17">
        <f t="shared" si="0"/>
        <v>492304.19</v>
      </c>
      <c r="H16" s="17">
        <f t="shared" si="0"/>
        <v>809585.46</v>
      </c>
    </row>
    <row r="18" spans="1:6" x14ac:dyDescent="0.2">
      <c r="A18" s="65" t="s">
        <v>141</v>
      </c>
      <c r="B18" s="65"/>
      <c r="C18" s="65"/>
      <c r="D18" s="65"/>
      <c r="E18" s="65"/>
      <c r="F18" s="65"/>
    </row>
    <row r="19" spans="1:6" x14ac:dyDescent="0.2">
      <c r="A19" s="52" t="s">
        <v>142</v>
      </c>
      <c r="B19" s="52"/>
      <c r="C19" s="53"/>
      <c r="D19" s="53"/>
      <c r="E19" s="53"/>
      <c r="F19" s="53"/>
    </row>
    <row r="20" spans="1:6" x14ac:dyDescent="0.2">
      <c r="A20" s="52" t="s">
        <v>143</v>
      </c>
      <c r="B20" s="52"/>
      <c r="C20" s="53"/>
      <c r="D20" s="53"/>
      <c r="E20" s="53"/>
      <c r="F20" s="53"/>
    </row>
  </sheetData>
  <sheetProtection formatCells="0" formatColumns="0" formatRows="0" autoFilter="0"/>
  <mergeCells count="5">
    <mergeCell ref="A1:H1"/>
    <mergeCell ref="C2:G2"/>
    <mergeCell ref="H2:H3"/>
    <mergeCell ref="A2:B4"/>
    <mergeCell ref="A18:F18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31" workbookViewId="0">
      <selection activeCell="A54" sqref="A54:F5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9" t="s">
        <v>60</v>
      </c>
      <c r="B3" s="60"/>
      <c r="C3" s="54" t="s">
        <v>66</v>
      </c>
      <c r="D3" s="55"/>
      <c r="E3" s="55"/>
      <c r="F3" s="55"/>
      <c r="G3" s="56"/>
      <c r="H3" s="57" t="s">
        <v>65</v>
      </c>
    </row>
    <row r="4" spans="1:8" ht="24.95" customHeight="1" x14ac:dyDescent="0.2">
      <c r="A4" s="61"/>
      <c r="B4" s="62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708040.37</v>
      </c>
      <c r="D7" s="15">
        <v>703226.65</v>
      </c>
      <c r="E7" s="15">
        <f>C7+D7</f>
        <v>1411267.02</v>
      </c>
      <c r="F7" s="15">
        <v>601681.56000000006</v>
      </c>
      <c r="G7" s="15">
        <v>492304.19</v>
      </c>
      <c r="H7" s="15">
        <f>E7-F7</f>
        <v>809585.46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708040.37</v>
      </c>
      <c r="D16" s="23">
        <f t="shared" si="2"/>
        <v>703226.65</v>
      </c>
      <c r="E16" s="23">
        <f t="shared" si="2"/>
        <v>1411267.02</v>
      </c>
      <c r="F16" s="23">
        <f t="shared" si="2"/>
        <v>601681.56000000006</v>
      </c>
      <c r="G16" s="23">
        <f t="shared" si="2"/>
        <v>492304.19</v>
      </c>
      <c r="H16" s="23">
        <f t="shared" si="2"/>
        <v>809585.46</v>
      </c>
    </row>
    <row r="19" spans="1:8" ht="45" customHeight="1" x14ac:dyDescent="0.2">
      <c r="A19" s="54" t="s">
        <v>138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60</v>
      </c>
      <c r="B21" s="60"/>
      <c r="C21" s="54" t="s">
        <v>66</v>
      </c>
      <c r="D21" s="55"/>
      <c r="E21" s="55"/>
      <c r="F21" s="55"/>
      <c r="G21" s="56"/>
      <c r="H21" s="57" t="s">
        <v>65</v>
      </c>
    </row>
    <row r="22" spans="1:8" ht="22.5" x14ac:dyDescent="0.2">
      <c r="A22" s="61"/>
      <c r="B22" s="62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4" t="s">
        <v>139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60</v>
      </c>
      <c r="B34" s="60"/>
      <c r="C34" s="54" t="s">
        <v>66</v>
      </c>
      <c r="D34" s="55"/>
      <c r="E34" s="55"/>
      <c r="F34" s="55"/>
      <c r="G34" s="56"/>
      <c r="H34" s="57" t="s">
        <v>65</v>
      </c>
    </row>
    <row r="35" spans="1:8" ht="22.5" x14ac:dyDescent="0.2">
      <c r="A35" s="61"/>
      <c r="B35" s="62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65" t="s">
        <v>141</v>
      </c>
      <c r="B54" s="65"/>
      <c r="C54" s="65"/>
      <c r="D54" s="65"/>
      <c r="E54" s="65"/>
      <c r="F54" s="65"/>
    </row>
    <row r="55" spans="1:8" x14ac:dyDescent="0.2">
      <c r="A55" s="52" t="s">
        <v>142</v>
      </c>
      <c r="B55" s="52"/>
      <c r="C55" s="53"/>
      <c r="D55" s="53"/>
      <c r="E55" s="53"/>
      <c r="F55" s="53"/>
    </row>
    <row r="56" spans="1:8" x14ac:dyDescent="0.2">
      <c r="A56" s="52" t="s">
        <v>143</v>
      </c>
      <c r="B56" s="52"/>
      <c r="C56" s="53"/>
      <c r="D56" s="53"/>
      <c r="E56" s="53"/>
      <c r="F56" s="53"/>
    </row>
  </sheetData>
  <sheetProtection formatCells="0" formatColumns="0" formatRows="0" insertRows="0" deleteRows="0" autoFilter="0"/>
  <mergeCells count="13">
    <mergeCell ref="C21:G21"/>
    <mergeCell ref="H21:H22"/>
    <mergeCell ref="A1:H1"/>
    <mergeCell ref="A3:B5"/>
    <mergeCell ref="A19:H19"/>
    <mergeCell ref="A21:B23"/>
    <mergeCell ref="C3:G3"/>
    <mergeCell ref="H3:H4"/>
    <mergeCell ref="A54:F54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workbookViewId="0">
      <selection activeCell="A44" sqref="A44:F4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708040.37</v>
      </c>
      <c r="D16" s="15">
        <f t="shared" si="3"/>
        <v>703226.65</v>
      </c>
      <c r="E16" s="15">
        <f t="shared" si="3"/>
        <v>1411267.02</v>
      </c>
      <c r="F16" s="15">
        <f t="shared" si="3"/>
        <v>601681.56000000006</v>
      </c>
      <c r="G16" s="15">
        <f t="shared" si="3"/>
        <v>492304.19</v>
      </c>
      <c r="H16" s="15">
        <f t="shared" si="3"/>
        <v>809585.46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708040.37</v>
      </c>
      <c r="D18" s="15">
        <v>703226.65</v>
      </c>
      <c r="E18" s="15">
        <f t="shared" ref="E18:E23" si="5">C18+D18</f>
        <v>1411267.02</v>
      </c>
      <c r="F18" s="15">
        <v>601681.56000000006</v>
      </c>
      <c r="G18" s="15">
        <v>492304.19</v>
      </c>
      <c r="H18" s="15">
        <f t="shared" si="4"/>
        <v>809585.46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708040.37</v>
      </c>
      <c r="D42" s="23">
        <f t="shared" si="12"/>
        <v>703226.65</v>
      </c>
      <c r="E42" s="23">
        <f t="shared" si="12"/>
        <v>1411267.02</v>
      </c>
      <c r="F42" s="23">
        <f t="shared" si="12"/>
        <v>601681.56000000006</v>
      </c>
      <c r="G42" s="23">
        <f t="shared" si="12"/>
        <v>492304.19</v>
      </c>
      <c r="H42" s="23">
        <f t="shared" si="12"/>
        <v>809585.46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65" t="s">
        <v>141</v>
      </c>
      <c r="B44" s="65"/>
      <c r="C44" s="65"/>
      <c r="D44" s="65"/>
      <c r="E44" s="65"/>
      <c r="F44" s="65"/>
      <c r="G44" s="37"/>
      <c r="H44" s="37"/>
    </row>
    <row r="45" spans="1:8" x14ac:dyDescent="0.2">
      <c r="A45" s="52" t="s">
        <v>142</v>
      </c>
      <c r="B45" s="52"/>
      <c r="C45" s="53"/>
      <c r="D45" s="53"/>
      <c r="E45" s="53"/>
      <c r="F45" s="53"/>
      <c r="G45" s="37"/>
      <c r="H45" s="37"/>
    </row>
    <row r="46" spans="1:8" x14ac:dyDescent="0.2">
      <c r="A46" s="52" t="s">
        <v>143</v>
      </c>
      <c r="B46" s="52"/>
      <c r="C46" s="53"/>
      <c r="D46" s="53"/>
      <c r="E46" s="53"/>
      <c r="F46" s="53"/>
    </row>
  </sheetData>
  <sheetProtection formatCells="0" formatColumns="0" formatRows="0" autoFilter="0"/>
  <mergeCells count="5">
    <mergeCell ref="A1:H1"/>
    <mergeCell ref="A2:B4"/>
    <mergeCell ref="C2:G2"/>
    <mergeCell ref="H2:H3"/>
    <mergeCell ref="A44:F4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2021-10-03T18:47:06Z</cp:lastPrinted>
  <dcterms:created xsi:type="dcterms:W3CDTF">2014-02-10T03:37:14Z</dcterms:created>
  <dcterms:modified xsi:type="dcterms:W3CDTF">2021-10-03T18:47:49Z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