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525"/>
  </bookViews>
  <sheets>
    <sheet name="PPI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"/>
  <c r="L134"/>
  <c r="G134"/>
  <c r="M133"/>
  <c r="L133"/>
  <c r="G133"/>
  <c r="M132"/>
  <c r="L132"/>
  <c r="G132"/>
  <c r="M131"/>
  <c r="L131"/>
  <c r="G131"/>
  <c r="M130"/>
  <c r="L130"/>
  <c r="G130"/>
  <c r="M129"/>
  <c r="L129"/>
  <c r="G129"/>
  <c r="M128"/>
  <c r="L128"/>
  <c r="G128"/>
  <c r="M127"/>
  <c r="L127"/>
  <c r="G127"/>
  <c r="M126"/>
  <c r="L126"/>
  <c r="G126"/>
  <c r="M125"/>
  <c r="L125"/>
  <c r="G125"/>
  <c r="M124"/>
  <c r="L124"/>
  <c r="G124"/>
  <c r="M123"/>
  <c r="L123"/>
  <c r="G123"/>
  <c r="M122"/>
  <c r="L122"/>
  <c r="G122"/>
  <c r="M121"/>
  <c r="L121"/>
  <c r="G121"/>
  <c r="M120"/>
  <c r="L120"/>
  <c r="G120"/>
  <c r="M119"/>
  <c r="L119"/>
  <c r="G119"/>
  <c r="M118"/>
  <c r="L118"/>
  <c r="G118"/>
  <c r="M117"/>
  <c r="L117"/>
  <c r="G117"/>
  <c r="M116"/>
  <c r="L116"/>
  <c r="G116"/>
  <c r="M115"/>
  <c r="L115"/>
  <c r="G115"/>
  <c r="M114"/>
  <c r="L114"/>
  <c r="G114"/>
  <c r="M105"/>
  <c r="L105"/>
  <c r="G105"/>
  <c r="M104"/>
  <c r="L104"/>
  <c r="G104"/>
  <c r="M103"/>
  <c r="L103"/>
  <c r="G103"/>
  <c r="M102"/>
  <c r="L102"/>
  <c r="G102"/>
  <c r="M101"/>
  <c r="L101"/>
  <c r="G101"/>
  <c r="M100"/>
  <c r="L100"/>
  <c r="G100"/>
  <c r="M99"/>
  <c r="L99"/>
  <c r="G99"/>
  <c r="M98"/>
  <c r="L98"/>
  <c r="G98"/>
  <c r="M97"/>
  <c r="L97"/>
  <c r="G97"/>
  <c r="M96"/>
  <c r="L96"/>
  <c r="G96"/>
  <c r="M95"/>
  <c r="L95"/>
  <c r="G95"/>
  <c r="M94"/>
  <c r="L94"/>
  <c r="G94"/>
  <c r="M93"/>
  <c r="L93"/>
  <c r="G93"/>
  <c r="M92"/>
  <c r="L92"/>
  <c r="G92"/>
  <c r="M91"/>
  <c r="L91"/>
  <c r="G91"/>
  <c r="M90"/>
  <c r="L90"/>
  <c r="G90"/>
  <c r="M89"/>
  <c r="L89"/>
  <c r="G89"/>
  <c r="M88"/>
  <c r="L88"/>
  <c r="G88"/>
  <c r="M87"/>
  <c r="L87"/>
  <c r="G87"/>
  <c r="M86"/>
  <c r="L86"/>
  <c r="G86"/>
  <c r="M85"/>
  <c r="L85"/>
  <c r="G85"/>
  <c r="M84"/>
  <c r="L84"/>
  <c r="G84"/>
  <c r="M83"/>
  <c r="L83"/>
  <c r="G83"/>
  <c r="M82"/>
  <c r="L82"/>
  <c r="G82"/>
  <c r="M81"/>
  <c r="L81"/>
  <c r="G81"/>
  <c r="M80"/>
  <c r="L80"/>
  <c r="G80"/>
  <c r="M79"/>
  <c r="L79"/>
  <c r="G79"/>
  <c r="M78"/>
  <c r="L78"/>
  <c r="G78"/>
  <c r="M77"/>
  <c r="L77"/>
  <c r="G77"/>
  <c r="M76"/>
  <c r="L76"/>
  <c r="G76"/>
  <c r="M75"/>
  <c r="L75"/>
  <c r="G75"/>
  <c r="M74"/>
  <c r="L74"/>
  <c r="G74"/>
  <c r="M73"/>
  <c r="L73"/>
  <c r="G73"/>
  <c r="M72"/>
  <c r="L72"/>
  <c r="G72"/>
  <c r="M71"/>
  <c r="L71"/>
  <c r="G71"/>
  <c r="M70"/>
  <c r="L70"/>
  <c r="G70"/>
  <c r="M69"/>
  <c r="L69"/>
  <c r="G69"/>
  <c r="M68"/>
  <c r="L68"/>
  <c r="G68"/>
  <c r="M67"/>
  <c r="L67"/>
  <c r="G67"/>
  <c r="M66"/>
  <c r="L66"/>
  <c r="G66"/>
  <c r="M65"/>
  <c r="L65"/>
  <c r="G65"/>
  <c r="M64"/>
  <c r="L64"/>
  <c r="G64"/>
  <c r="M63"/>
  <c r="L63"/>
  <c r="G63"/>
  <c r="M62"/>
  <c r="L62"/>
  <c r="G62"/>
  <c r="M61"/>
  <c r="L61"/>
  <c r="G61"/>
  <c r="M60"/>
  <c r="L60"/>
  <c r="G60"/>
  <c r="M59"/>
  <c r="L59"/>
  <c r="G59"/>
  <c r="M58"/>
  <c r="L58"/>
  <c r="G58"/>
  <c r="M57"/>
  <c r="L57"/>
  <c r="G57"/>
  <c r="M56"/>
  <c r="L56"/>
  <c r="G56"/>
  <c r="M55"/>
  <c r="L55"/>
  <c r="G55"/>
  <c r="M54"/>
  <c r="L54"/>
  <c r="G54"/>
  <c r="M53"/>
  <c r="L53"/>
  <c r="G53"/>
  <c r="M52"/>
  <c r="L52"/>
  <c r="G52"/>
  <c r="M51"/>
  <c r="L51"/>
  <c r="G51"/>
  <c r="M50"/>
  <c r="L50"/>
  <c r="G50"/>
  <c r="M49"/>
  <c r="L49"/>
  <c r="G49"/>
  <c r="M48"/>
  <c r="L48"/>
  <c r="G48"/>
  <c r="M47"/>
  <c r="L47"/>
  <c r="G47"/>
  <c r="M46"/>
  <c r="L46"/>
  <c r="G46"/>
  <c r="M45"/>
  <c r="L45"/>
  <c r="G45"/>
  <c r="M44"/>
  <c r="L44"/>
  <c r="G44"/>
  <c r="M43"/>
  <c r="L43"/>
  <c r="G43"/>
  <c r="M42"/>
  <c r="L42"/>
  <c r="G42"/>
  <c r="M41"/>
  <c r="L41"/>
  <c r="G41"/>
  <c r="M40"/>
  <c r="L40"/>
  <c r="G40"/>
  <c r="M39"/>
  <c r="L39"/>
  <c r="G39"/>
  <c r="M38"/>
  <c r="L38"/>
  <c r="G38"/>
  <c r="M37"/>
  <c r="L37"/>
  <c r="G37"/>
  <c r="M36"/>
  <c r="L36"/>
  <c r="G36"/>
  <c r="M35"/>
  <c r="L35"/>
  <c r="G35"/>
  <c r="M34"/>
  <c r="L34"/>
  <c r="G34"/>
  <c r="M33"/>
  <c r="L33"/>
  <c r="G33"/>
  <c r="M32"/>
  <c r="L32"/>
  <c r="G32"/>
  <c r="M31"/>
  <c r="L31"/>
  <c r="G31"/>
  <c r="M30"/>
  <c r="L30"/>
  <c r="G30"/>
  <c r="M29"/>
  <c r="L29"/>
  <c r="G29"/>
  <c r="M28"/>
  <c r="L28"/>
  <c r="G28"/>
  <c r="M27"/>
  <c r="L27"/>
  <c r="G27"/>
  <c r="M26"/>
  <c r="L26"/>
  <c r="G26"/>
  <c r="M25"/>
  <c r="L25"/>
  <c r="G25"/>
  <c r="M24"/>
  <c r="L24"/>
  <c r="G24"/>
  <c r="M23"/>
  <c r="L23"/>
  <c r="G23"/>
  <c r="M22"/>
  <c r="L22"/>
  <c r="G22"/>
  <c r="M21"/>
  <c r="L21"/>
  <c r="G21"/>
  <c r="M20"/>
  <c r="L20"/>
  <c r="G20"/>
  <c r="M19"/>
  <c r="L19"/>
  <c r="G19"/>
  <c r="M18"/>
  <c r="L18"/>
  <c r="G18"/>
  <c r="M17"/>
  <c r="L17"/>
  <c r="G17"/>
  <c r="M16"/>
  <c r="L16"/>
  <c r="G16"/>
  <c r="M15"/>
  <c r="L15"/>
  <c r="G15"/>
  <c r="M14"/>
  <c r="L14"/>
  <c r="G14"/>
  <c r="M13"/>
  <c r="L13"/>
  <c r="G13"/>
  <c r="M12"/>
  <c r="L12"/>
  <c r="G12"/>
  <c r="M11"/>
  <c r="L11"/>
  <c r="G11"/>
  <c r="M10"/>
  <c r="L10"/>
  <c r="G10"/>
  <c r="G113" l="1"/>
  <c r="G9"/>
  <c r="K137" l="1"/>
  <c r="J137"/>
  <c r="I137"/>
  <c r="H137"/>
  <c r="G137"/>
  <c r="K108"/>
  <c r="J108"/>
  <c r="I108"/>
  <c r="H108"/>
  <c r="G108"/>
  <c r="M137" l="1"/>
  <c r="M113"/>
  <c r="M108"/>
  <c r="M9"/>
  <c r="K139"/>
  <c r="I139"/>
  <c r="H139"/>
  <c r="J139"/>
  <c r="G139"/>
  <c r="L137"/>
  <c r="L113"/>
  <c r="L108"/>
  <c r="L9"/>
  <c r="L139" l="1"/>
  <c r="M139"/>
</calcChain>
</file>

<file path=xl/sharedStrings.xml><?xml version="1.0" encoding="utf-8"?>
<sst xmlns="http://schemas.openxmlformats.org/spreadsheetml/2006/main" count="273" uniqueCount="173">
  <si>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</si>
  <si>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</si>
  <si>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</si>
  <si>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</si>
  <si>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</si>
  <si>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</si>
  <si>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</si>
  <si>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</si>
  <si>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</si>
  <si>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</si>
  <si>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</si>
  <si>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</si>
  <si>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</si>
  <si>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</si>
  <si>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</si>
  <si>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</si>
  <si>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</si>
  <si>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</si>
  <si>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</si>
  <si>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</si>
  <si>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</si>
  <si>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E0010</t>
  </si>
  <si>
    <t>PRESIDENTE MUNICIPAL</t>
  </si>
  <si>
    <t>Muebles de oficina y estantería</t>
  </si>
  <si>
    <t>E0020</t>
  </si>
  <si>
    <t>SINDICATURA</t>
  </si>
  <si>
    <t>Sistemas de aire acondicionado calefacción y refr</t>
  </si>
  <si>
    <t>E0030</t>
  </si>
  <si>
    <t>REGIDORES</t>
  </si>
  <si>
    <t>E0053</t>
  </si>
  <si>
    <t>Juez Municipal</t>
  </si>
  <si>
    <t>E0100</t>
  </si>
  <si>
    <t>TESORERIA</t>
  </si>
  <si>
    <t>Computadoras y equipo periférico</t>
  </si>
  <si>
    <t>Licencias informaticas e intelectuales</t>
  </si>
  <si>
    <t>E0250</t>
  </si>
  <si>
    <t>DESARROLLO RURAL</t>
  </si>
  <si>
    <t>Herramientas y maquinas -herramienta</t>
  </si>
  <si>
    <t>E0500</t>
  </si>
  <si>
    <t>DIR SEGURIDAD PUBLIC</t>
  </si>
  <si>
    <t>Automóviles y camiones</t>
  </si>
  <si>
    <t>Otro equipo de transporte</t>
  </si>
  <si>
    <t>Equipo de defensa y de seguridad</t>
  </si>
  <si>
    <t>E0540</t>
  </si>
  <si>
    <t>MOVILIDAD</t>
  </si>
  <si>
    <t>E0600</t>
  </si>
  <si>
    <t>DIR OBRAS PUBLICAS</t>
  </si>
  <si>
    <t>Aparatos deportivos</t>
  </si>
  <si>
    <t>E0910</t>
  </si>
  <si>
    <t>LIMPIA</t>
  </si>
  <si>
    <t>Otros equipos</t>
  </si>
  <si>
    <t>E0920</t>
  </si>
  <si>
    <t>PARQUES Y JARDINES</t>
  </si>
  <si>
    <t>Equipo de comunicación y telecomunicacion</t>
  </si>
  <si>
    <t>Arboles y plantas</t>
  </si>
  <si>
    <t>E0940</t>
  </si>
  <si>
    <t>MERCADO MUNICIPAL</t>
  </si>
  <si>
    <t>Maquinaria y equipo industrial</t>
  </si>
  <si>
    <t>E0960</t>
  </si>
  <si>
    <t>ALUMBRADO PUBLICO</t>
  </si>
  <si>
    <t>Camaras fotograficas y de video</t>
  </si>
  <si>
    <t>E1500</t>
  </si>
  <si>
    <t>DESARROLLO ECONOMICO Y TURISMO</t>
  </si>
  <si>
    <t>Muebles excepto de oficina y estantería</t>
  </si>
  <si>
    <t>Otro mobiliario y equipo educacional y recreativo</t>
  </si>
  <si>
    <t>K0050</t>
  </si>
  <si>
    <t>PROG DE FORTAL A LA TRANS DE LA PERSP DE GENERO</t>
  </si>
  <si>
    <t>P0002</t>
  </si>
  <si>
    <t>MANTENIMIENTOS REALIZADOS A LOS SISTEMAS DE INFORM</t>
  </si>
  <si>
    <t>P0004</t>
  </si>
  <si>
    <t>PORCENTAJE DE INSUMOS REQUERIDOS ATENDIDOS EN TIEM</t>
  </si>
  <si>
    <t>P0006</t>
  </si>
  <si>
    <t>MANTENIMIENTO PREVENTIVO</t>
  </si>
  <si>
    <t>Equipo de audio y de video</t>
  </si>
  <si>
    <t>P0050</t>
  </si>
  <si>
    <t>SESIONES DE AYUNTAMIENTO REALIZADAS EN LOS TÉRMINO</t>
  </si>
  <si>
    <t>P0101</t>
  </si>
  <si>
    <t>RECAUDACION EFICIENTE LOGRADA</t>
  </si>
  <si>
    <t>P0104</t>
  </si>
  <si>
    <t>POLIT D INVER EFICIENTE</t>
  </si>
  <si>
    <t>P0111</t>
  </si>
  <si>
    <t>ESTABLECIMIENTOS CON VENTA DE BEBIDAS ALCOHOLICAS</t>
  </si>
  <si>
    <t>P0113</t>
  </si>
  <si>
    <t>P0113 LOS PRESTADORES DE SERVICIOS REGULADOS PERMA</t>
  </si>
  <si>
    <t>P0122</t>
  </si>
  <si>
    <t>SE HA IMPLEMENTADO  EL COBRO DEL IMPUESTO PREDIAL</t>
  </si>
  <si>
    <t>P0201</t>
  </si>
  <si>
    <t>GARANTIZAR LA ATENCIÓN EN LOS SERVICIOS BÁSICOS</t>
  </si>
  <si>
    <t>Software</t>
  </si>
  <si>
    <t>P0212</t>
  </si>
  <si>
    <t xml:space="preserve"> NUEVOS SISTEMAS DE PLANEACIÓN Y OPERACIÓN INTERNA</t>
  </si>
  <si>
    <t>P0217</t>
  </si>
  <si>
    <t>CAMPAÑA DE PREV DE VIOLENCIA INTRAFAM</t>
  </si>
  <si>
    <t>P0401</t>
  </si>
  <si>
    <t>PROGRAMA ANUAL DE AUDITORÍA MEDIANTE LA EVALUACIÓN</t>
  </si>
  <si>
    <t>P0403</t>
  </si>
  <si>
    <t>PROGRAMA DE QUEJAS Y DENUNCIAS</t>
  </si>
  <si>
    <t>P0513</t>
  </si>
  <si>
    <t>COMUNICACIÓN INTERDEPARTAMENTAL EFICIENTADA</t>
  </si>
  <si>
    <t>P0521</t>
  </si>
  <si>
    <t>SE HA IMPLEMENTADO EL USO DE TECNOLOGÍAS PARA DIFU</t>
  </si>
  <si>
    <t>P0545</t>
  </si>
  <si>
    <t>PROG REALIZACION EXITOSA DE PASAPORTE</t>
  </si>
  <si>
    <t>P0550</t>
  </si>
  <si>
    <t>PROG DE MEJORA A SERVICIOS DE EMERGENCIA</t>
  </si>
  <si>
    <t>P0571</t>
  </si>
  <si>
    <t>SUFICIENTES Y ADECUADAS HERRAMIENTAS DE COMUNICACI</t>
  </si>
  <si>
    <t>P0601</t>
  </si>
  <si>
    <t>PROGRAMA DE DESARROLLO  APLICADO</t>
  </si>
  <si>
    <t>P0602</t>
  </si>
  <si>
    <t>PROGRAMAS DE MANTENIMIENTO ACTUALIZADO</t>
  </si>
  <si>
    <t>Maquinaria y equipo de construccion</t>
  </si>
  <si>
    <t>P0902</t>
  </si>
  <si>
    <t>REGLAMENTANCIÓN FALTANTE REALIZADA Y PUBLICADA Y R</t>
  </si>
  <si>
    <t>P0903</t>
  </si>
  <si>
    <t>ESTUDIOS TÉCNICOS Y FINANCIEROS DE LOS SERVICIOS E</t>
  </si>
  <si>
    <t>P0904</t>
  </si>
  <si>
    <t>INVERSIÓN EN INFRAESTRUCTURA Y EQUIPO TECNOLÓGICO</t>
  </si>
  <si>
    <t>P0931</t>
  </si>
  <si>
    <t>Zoológico Limpio y ordenado</t>
  </si>
  <si>
    <t>P1100</t>
  </si>
  <si>
    <t>PROG CONCIENCIA CIUD MPAL CONSIENCI AMBI</t>
  </si>
  <si>
    <t>P1205</t>
  </si>
  <si>
    <t>PROGRAMA DE MANTENIMIENTO Y RESCATE DE ESPACIOS PU</t>
  </si>
  <si>
    <t>P1303</t>
  </si>
  <si>
    <t>Org eventos promo educativa, Civi</t>
  </si>
  <si>
    <t>P1307</t>
  </si>
  <si>
    <t>ORG ADMON DE REC MAT Y CARTILLAS</t>
  </si>
  <si>
    <t>P1402</t>
  </si>
  <si>
    <t>PROGRAMA DE REG Y ACTUALIZADOS</t>
  </si>
  <si>
    <t>P1411</t>
  </si>
  <si>
    <t>AVALÚOS DE PERITOS  VALUADORES REVISADOS</t>
  </si>
  <si>
    <t>P1412</t>
  </si>
  <si>
    <t>AVALÚOS REGULARIZADOS POR VALUADORES DE LA JEFATUR</t>
  </si>
  <si>
    <t>Otros mobiliarios y equipos de administración</t>
  </si>
  <si>
    <t>P1504</t>
  </si>
  <si>
    <t>MADURES EMPRESARIAL</t>
  </si>
  <si>
    <t>P5010</t>
  </si>
  <si>
    <t>APLICAR LAS EVALUACIONES DE CONTROL DE CONFIANZA Y</t>
  </si>
  <si>
    <t>P5110</t>
  </si>
  <si>
    <t>SEÑALETICA VIAL MEJORADA</t>
  </si>
  <si>
    <t>P5130</t>
  </si>
  <si>
    <t>PROGRAMA DE EDUCACIÓN VIAL EFICIENTADO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</si>
  <si>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</si>
  <si>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</si>
  <si>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</si>
  <si>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</si>
  <si>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</si>
  <si>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Constr de obras p abastecde agua petróleo gas</t>
  </si>
  <si>
    <t>K0047</t>
  </si>
  <si>
    <t>(PAICE) PROGRAMA DE APOYO A LA INFRAESTRUCTURA CUL</t>
  </si>
  <si>
    <t>K0077</t>
  </si>
  <si>
    <t>FDO EST FORTALECIMIENTO DE SEGURIDAD PCA MPAL 2019</t>
  </si>
  <si>
    <t>K0080</t>
  </si>
  <si>
    <t>Vivo los Espacios de mi Colonia</t>
  </si>
  <si>
    <t>K0082</t>
  </si>
  <si>
    <t>SERVICIOS BASICOS GTO</t>
  </si>
  <si>
    <t>K0083</t>
  </si>
  <si>
    <t>SERVICIOS BASICOS DE MI COLONIA</t>
  </si>
  <si>
    <t>K0088</t>
  </si>
  <si>
    <t>Embelleciendo mi colonia</t>
  </si>
  <si>
    <t>K0089</t>
  </si>
  <si>
    <t>Vive mejor con impulso</t>
  </si>
  <si>
    <t>K0092</t>
  </si>
  <si>
    <t>APOYO SIN FRONTERAS 2X1</t>
  </si>
  <si>
    <t>K0093</t>
  </si>
  <si>
    <t>CONECTANDO MI CAMINO RURAL</t>
  </si>
  <si>
    <t>K0094</t>
  </si>
  <si>
    <t>CAPTEMOS AGUA</t>
  </si>
  <si>
    <t>K0106</t>
  </si>
  <si>
    <t>Centros de Impulso Social</t>
  </si>
  <si>
    <t>Estudios e investigaciones</t>
  </si>
  <si>
    <t>Municipio Moroleón, Gto.
PROGRAGAMAS Y PROYECTOS DE INVERSIÓN
Del 1 de Enero AL 31 DE DICIEMBRE DEL 2021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</si>
</sst>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M141"/>
  <sheetViews>
    <sheetView tabSelected="1" topLeftCell="B121" workbookViewId="0">
      <selection activeCell="B2" sqref="B2:C5"/>
    </sheetView>
  </sheetViews>
  <sheetFormatPr baseColWidth="10" defaultColWidth="11.42578125" defaultRowHeight="12.75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3.7109375" style="1" customWidth="1"/>
    <col min="10" max="10" width="13.140625" style="1" customWidth="1"/>
    <col min="11" max="11" width="13.710937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>
      <c r="B1" s="52" t="s">
        <v>172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40" si="0">+H9</f>
        <v>0</v>
      </c>
      <c r="H9" s="36">
        <v>0</v>
      </c>
      <c r="I9" s="36">
        <v>11170</v>
      </c>
      <c r="J9" s="36">
        <v>11170</v>
      </c>
      <c r="K9" s="36">
        <v>11170</v>
      </c>
      <c r="L9" s="37">
        <f t="shared" ref="L9:L40" si="1">IFERROR(K9/H9,0)</f>
        <v>0</v>
      </c>
      <c r="M9" s="38">
        <f t="shared" ref="M9:M40" si="2">IFERROR(K9/I9,0)</f>
        <v>1</v>
      </c>
    </row>
    <row r="10" spans="2:13">
      <c r="B10" s="32" t="s">
        <v>24</v>
      </c>
      <c r="C10" s="33"/>
      <c r="D10" s="34" t="s">
        <v>25</v>
      </c>
      <c r="E10" s="29">
        <v>5641</v>
      </c>
      <c r="F10" s="30" t="s">
        <v>26</v>
      </c>
      <c r="G10" s="35">
        <f t="shared" si="0"/>
        <v>10000</v>
      </c>
      <c r="H10" s="36">
        <v>10000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>
      <c r="B11" s="32" t="s">
        <v>27</v>
      </c>
      <c r="C11" s="33"/>
      <c r="D11" s="34" t="s">
        <v>28</v>
      </c>
      <c r="E11" s="29">
        <v>5641</v>
      </c>
      <c r="F11" s="30" t="s">
        <v>26</v>
      </c>
      <c r="G11" s="35">
        <f t="shared" si="0"/>
        <v>10000</v>
      </c>
      <c r="H11" s="36">
        <v>10000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>
      <c r="B12" s="32" t="s">
        <v>29</v>
      </c>
      <c r="C12" s="33"/>
      <c r="D12" s="34" t="s">
        <v>30</v>
      </c>
      <c r="E12" s="29">
        <v>5111</v>
      </c>
      <c r="F12" s="30" t="s">
        <v>23</v>
      </c>
      <c r="G12" s="35">
        <f t="shared" si="0"/>
        <v>5000</v>
      </c>
      <c r="H12" s="36">
        <v>5000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>
      <c r="B13" s="32" t="s">
        <v>31</v>
      </c>
      <c r="C13" s="33"/>
      <c r="D13" s="34" t="s">
        <v>32</v>
      </c>
      <c r="E13" s="29">
        <v>5151</v>
      </c>
      <c r="F13" s="30" t="s">
        <v>33</v>
      </c>
      <c r="G13" s="35">
        <f t="shared" si="0"/>
        <v>0</v>
      </c>
      <c r="H13" s="36">
        <v>0</v>
      </c>
      <c r="I13" s="36">
        <v>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>
      <c r="B14" s="32"/>
      <c r="C14" s="33"/>
      <c r="D14" s="34"/>
      <c r="E14" s="29">
        <v>5971</v>
      </c>
      <c r="F14" s="30" t="s">
        <v>34</v>
      </c>
      <c r="G14" s="35">
        <f t="shared" si="0"/>
        <v>0</v>
      </c>
      <c r="H14" s="36">
        <v>0</v>
      </c>
      <c r="I14" s="36">
        <v>15154.82</v>
      </c>
      <c r="J14" s="36">
        <v>15154.82</v>
      </c>
      <c r="K14" s="36">
        <v>15154.82</v>
      </c>
      <c r="L14" s="37">
        <f t="shared" si="1"/>
        <v>0</v>
      </c>
      <c r="M14" s="38">
        <f t="shared" si="2"/>
        <v>1</v>
      </c>
    </row>
    <row r="15" spans="2:13">
      <c r="B15" s="32" t="s">
        <v>35</v>
      </c>
      <c r="C15" s="33"/>
      <c r="D15" s="34" t="s">
        <v>36</v>
      </c>
      <c r="E15" s="29">
        <v>5151</v>
      </c>
      <c r="F15" s="30" t="s">
        <v>33</v>
      </c>
      <c r="G15" s="35">
        <f t="shared" si="0"/>
        <v>15000</v>
      </c>
      <c r="H15" s="36">
        <v>15000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>
      <c r="B16" s="32"/>
      <c r="C16" s="33"/>
      <c r="D16" s="34"/>
      <c r="E16" s="29">
        <v>5671</v>
      </c>
      <c r="F16" s="30" t="s">
        <v>37</v>
      </c>
      <c r="G16" s="35">
        <f t="shared" si="0"/>
        <v>5000</v>
      </c>
      <c r="H16" s="36">
        <v>5000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>
      <c r="B17" s="32" t="s">
        <v>38</v>
      </c>
      <c r="C17" s="33"/>
      <c r="D17" s="34" t="s">
        <v>39</v>
      </c>
      <c r="E17" s="29">
        <v>5411</v>
      </c>
      <c r="F17" s="30" t="s">
        <v>40</v>
      </c>
      <c r="G17" s="35">
        <f t="shared" si="0"/>
        <v>0</v>
      </c>
      <c r="H17" s="36">
        <v>0</v>
      </c>
      <c r="I17" s="36">
        <v>1700000</v>
      </c>
      <c r="J17" s="36">
        <v>1700000</v>
      </c>
      <c r="K17" s="36">
        <v>1700000</v>
      </c>
      <c r="L17" s="37">
        <f t="shared" si="1"/>
        <v>0</v>
      </c>
      <c r="M17" s="38">
        <f t="shared" si="2"/>
        <v>1</v>
      </c>
    </row>
    <row r="18" spans="2:13">
      <c r="B18" s="32"/>
      <c r="C18" s="33"/>
      <c r="D18" s="34"/>
      <c r="E18" s="29">
        <v>5491</v>
      </c>
      <c r="F18" s="30" t="s">
        <v>41</v>
      </c>
      <c r="G18" s="35">
        <f t="shared" si="0"/>
        <v>0</v>
      </c>
      <c r="H18" s="36">
        <v>0</v>
      </c>
      <c r="I18" s="36">
        <v>347940</v>
      </c>
      <c r="J18" s="36">
        <v>347940</v>
      </c>
      <c r="K18" s="36">
        <v>347940</v>
      </c>
      <c r="L18" s="37">
        <f t="shared" si="1"/>
        <v>0</v>
      </c>
      <c r="M18" s="38">
        <f t="shared" si="2"/>
        <v>1</v>
      </c>
    </row>
    <row r="19" spans="2:13">
      <c r="B19" s="32"/>
      <c r="C19" s="33"/>
      <c r="D19" s="34"/>
      <c r="E19" s="29">
        <v>5511</v>
      </c>
      <c r="F19" s="30" t="s">
        <v>42</v>
      </c>
      <c r="G19" s="35">
        <f t="shared" si="0"/>
        <v>0</v>
      </c>
      <c r="H19" s="36">
        <v>0</v>
      </c>
      <c r="I19" s="36">
        <v>2850249.34</v>
      </c>
      <c r="J19" s="36">
        <v>2850249.34</v>
      </c>
      <c r="K19" s="36">
        <v>2850249.34</v>
      </c>
      <c r="L19" s="37">
        <f t="shared" si="1"/>
        <v>0</v>
      </c>
      <c r="M19" s="38">
        <f t="shared" si="2"/>
        <v>1</v>
      </c>
    </row>
    <row r="20" spans="2:13">
      <c r="B20" s="32" t="s">
        <v>43</v>
      </c>
      <c r="C20" s="33"/>
      <c r="D20" s="34" t="s">
        <v>44</v>
      </c>
      <c r="E20" s="29">
        <v>5411</v>
      </c>
      <c r="F20" s="30" t="s">
        <v>40</v>
      </c>
      <c r="G20" s="35">
        <f t="shared" si="0"/>
        <v>0</v>
      </c>
      <c r="H20" s="36">
        <v>0</v>
      </c>
      <c r="I20" s="36">
        <v>1079600</v>
      </c>
      <c r="J20" s="36">
        <v>1079600</v>
      </c>
      <c r="K20" s="36">
        <v>1079600</v>
      </c>
      <c r="L20" s="37">
        <f t="shared" si="1"/>
        <v>0</v>
      </c>
      <c r="M20" s="38">
        <f t="shared" si="2"/>
        <v>1</v>
      </c>
    </row>
    <row r="21" spans="2:13">
      <c r="B21" s="32"/>
      <c r="C21" s="33"/>
      <c r="D21" s="34"/>
      <c r="E21" s="29">
        <v>5491</v>
      </c>
      <c r="F21" s="30" t="s">
        <v>41</v>
      </c>
      <c r="G21" s="35">
        <f t="shared" si="0"/>
        <v>0</v>
      </c>
      <c r="H21" s="36">
        <v>0</v>
      </c>
      <c r="I21" s="36">
        <v>85980</v>
      </c>
      <c r="J21" s="36">
        <v>85980</v>
      </c>
      <c r="K21" s="36">
        <v>85980</v>
      </c>
      <c r="L21" s="37">
        <f t="shared" si="1"/>
        <v>0</v>
      </c>
      <c r="M21" s="38">
        <f t="shared" si="2"/>
        <v>1</v>
      </c>
    </row>
    <row r="22" spans="2:13">
      <c r="B22" s="32" t="s">
        <v>45</v>
      </c>
      <c r="C22" s="33"/>
      <c r="D22" s="34" t="s">
        <v>46</v>
      </c>
      <c r="E22" s="29">
        <v>5221</v>
      </c>
      <c r="F22" s="30" t="s">
        <v>47</v>
      </c>
      <c r="G22" s="35">
        <f t="shared" si="0"/>
        <v>0</v>
      </c>
      <c r="H22" s="36">
        <v>0</v>
      </c>
      <c r="I22" s="36">
        <v>330000</v>
      </c>
      <c r="J22" s="36">
        <v>316150</v>
      </c>
      <c r="K22" s="36">
        <v>316150</v>
      </c>
      <c r="L22" s="37">
        <f t="shared" si="1"/>
        <v>0</v>
      </c>
      <c r="M22" s="38">
        <f t="shared" si="2"/>
        <v>0.95803030303030301</v>
      </c>
    </row>
    <row r="23" spans="2:13">
      <c r="B23" s="32" t="s">
        <v>48</v>
      </c>
      <c r="C23" s="33"/>
      <c r="D23" s="34" t="s">
        <v>49</v>
      </c>
      <c r="E23" s="29">
        <v>5691</v>
      </c>
      <c r="F23" s="30" t="s">
        <v>50</v>
      </c>
      <c r="G23" s="35">
        <f t="shared" si="0"/>
        <v>10000</v>
      </c>
      <c r="H23" s="36">
        <v>10000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>
      <c r="B24" s="32" t="s">
        <v>51</v>
      </c>
      <c r="C24" s="33"/>
      <c r="D24" s="34" t="s">
        <v>52</v>
      </c>
      <c r="E24" s="29">
        <v>5651</v>
      </c>
      <c r="F24" s="30" t="s">
        <v>53</v>
      </c>
      <c r="G24" s="35">
        <f t="shared" si="0"/>
        <v>10000</v>
      </c>
      <c r="H24" s="36">
        <v>10000</v>
      </c>
      <c r="I24" s="36">
        <v>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>
      <c r="B25" s="32"/>
      <c r="C25" s="33"/>
      <c r="D25" s="34"/>
      <c r="E25" s="29">
        <v>5671</v>
      </c>
      <c r="F25" s="30" t="s">
        <v>37</v>
      </c>
      <c r="G25" s="35">
        <f t="shared" si="0"/>
        <v>0</v>
      </c>
      <c r="H25" s="36">
        <v>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>
      <c r="B26" s="32"/>
      <c r="C26" s="33"/>
      <c r="D26" s="34"/>
      <c r="E26" s="29">
        <v>5781</v>
      </c>
      <c r="F26" s="30" t="s">
        <v>54</v>
      </c>
      <c r="G26" s="35">
        <f t="shared" si="0"/>
        <v>25000</v>
      </c>
      <c r="H26" s="36">
        <v>25000</v>
      </c>
      <c r="I26" s="36">
        <v>10000</v>
      </c>
      <c r="J26" s="36">
        <v>8950</v>
      </c>
      <c r="K26" s="36">
        <v>8950</v>
      </c>
      <c r="L26" s="37">
        <f t="shared" si="1"/>
        <v>0.35799999999999998</v>
      </c>
      <c r="M26" s="38">
        <f t="shared" si="2"/>
        <v>0.89500000000000002</v>
      </c>
    </row>
    <row r="27" spans="2:13">
      <c r="B27" s="32" t="s">
        <v>55</v>
      </c>
      <c r="C27" s="33"/>
      <c r="D27" s="34" t="s">
        <v>56</v>
      </c>
      <c r="E27" s="29">
        <v>5151</v>
      </c>
      <c r="F27" s="30" t="s">
        <v>33</v>
      </c>
      <c r="G27" s="35">
        <f t="shared" si="0"/>
        <v>15000</v>
      </c>
      <c r="H27" s="36">
        <v>15000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>
      <c r="B28" s="32"/>
      <c r="C28" s="33"/>
      <c r="D28" s="34"/>
      <c r="E28" s="29">
        <v>5511</v>
      </c>
      <c r="F28" s="30" t="s">
        <v>42</v>
      </c>
      <c r="G28" s="35">
        <f t="shared" si="0"/>
        <v>0</v>
      </c>
      <c r="H28" s="36">
        <v>0</v>
      </c>
      <c r="I28" s="36">
        <v>1200</v>
      </c>
      <c r="J28" s="36">
        <v>1200</v>
      </c>
      <c r="K28" s="36">
        <v>1200</v>
      </c>
      <c r="L28" s="37">
        <f t="shared" si="1"/>
        <v>0</v>
      </c>
      <c r="M28" s="38">
        <f t="shared" si="2"/>
        <v>1</v>
      </c>
    </row>
    <row r="29" spans="2:13">
      <c r="B29" s="32"/>
      <c r="C29" s="33"/>
      <c r="D29" s="34"/>
      <c r="E29" s="29">
        <v>5621</v>
      </c>
      <c r="F29" s="30" t="s">
        <v>57</v>
      </c>
      <c r="G29" s="35">
        <f t="shared" si="0"/>
        <v>0</v>
      </c>
      <c r="H29" s="36">
        <v>0</v>
      </c>
      <c r="I29" s="36">
        <v>16000</v>
      </c>
      <c r="J29" s="36">
        <v>16000</v>
      </c>
      <c r="K29" s="36">
        <v>16000</v>
      </c>
      <c r="L29" s="37">
        <f t="shared" si="1"/>
        <v>0</v>
      </c>
      <c r="M29" s="38">
        <f t="shared" si="2"/>
        <v>1</v>
      </c>
    </row>
    <row r="30" spans="2:13">
      <c r="B30" s="32" t="s">
        <v>58</v>
      </c>
      <c r="C30" s="33"/>
      <c r="D30" s="34" t="s">
        <v>59</v>
      </c>
      <c r="E30" s="29">
        <v>5231</v>
      </c>
      <c r="F30" s="30" t="s">
        <v>60</v>
      </c>
      <c r="G30" s="35">
        <f t="shared" si="0"/>
        <v>5000</v>
      </c>
      <c r="H30" s="36">
        <v>5000</v>
      </c>
      <c r="I30" s="36">
        <v>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>
      <c r="B31" s="32" t="s">
        <v>61</v>
      </c>
      <c r="C31" s="33"/>
      <c r="D31" s="34" t="s">
        <v>62</v>
      </c>
      <c r="E31" s="29">
        <v>5121</v>
      </c>
      <c r="F31" s="30" t="s">
        <v>63</v>
      </c>
      <c r="G31" s="35">
        <f t="shared" si="0"/>
        <v>0</v>
      </c>
      <c r="H31" s="36">
        <v>0</v>
      </c>
      <c r="I31" s="36">
        <v>157760</v>
      </c>
      <c r="J31" s="36">
        <v>157760</v>
      </c>
      <c r="K31" s="36">
        <v>157760</v>
      </c>
      <c r="L31" s="37">
        <f t="shared" si="1"/>
        <v>0</v>
      </c>
      <c r="M31" s="38">
        <f t="shared" si="2"/>
        <v>1</v>
      </c>
    </row>
    <row r="32" spans="2:13">
      <c r="B32" s="32"/>
      <c r="C32" s="33"/>
      <c r="D32" s="34"/>
      <c r="E32" s="29">
        <v>5291</v>
      </c>
      <c r="F32" s="30" t="s">
        <v>64</v>
      </c>
      <c r="G32" s="35">
        <f t="shared" si="0"/>
        <v>0</v>
      </c>
      <c r="H32" s="36">
        <v>0</v>
      </c>
      <c r="I32" s="36">
        <v>190000</v>
      </c>
      <c r="J32" s="36">
        <v>176000.4</v>
      </c>
      <c r="K32" s="36">
        <v>176000.4</v>
      </c>
      <c r="L32" s="37">
        <f t="shared" si="1"/>
        <v>0</v>
      </c>
      <c r="M32" s="38">
        <f t="shared" si="2"/>
        <v>0.92631789473684212</v>
      </c>
    </row>
    <row r="33" spans="2:13">
      <c r="B33" s="32" t="s">
        <v>65</v>
      </c>
      <c r="C33" s="33"/>
      <c r="D33" s="34" t="s">
        <v>66</v>
      </c>
      <c r="E33" s="29">
        <v>5111</v>
      </c>
      <c r="F33" s="30" t="s">
        <v>23</v>
      </c>
      <c r="G33" s="35">
        <f t="shared" si="0"/>
        <v>0</v>
      </c>
      <c r="H33" s="36">
        <v>0</v>
      </c>
      <c r="I33" s="36">
        <v>26000</v>
      </c>
      <c r="J33" s="36">
        <v>26000</v>
      </c>
      <c r="K33" s="36">
        <v>26000</v>
      </c>
      <c r="L33" s="37">
        <f t="shared" si="1"/>
        <v>0</v>
      </c>
      <c r="M33" s="38">
        <f t="shared" si="2"/>
        <v>1</v>
      </c>
    </row>
    <row r="34" spans="2:13" ht="22.5">
      <c r="B34" s="32" t="s">
        <v>67</v>
      </c>
      <c r="C34" s="33"/>
      <c r="D34" s="34" t="s">
        <v>68</v>
      </c>
      <c r="E34" s="29">
        <v>5151</v>
      </c>
      <c r="F34" s="30" t="s">
        <v>33</v>
      </c>
      <c r="G34" s="35">
        <f t="shared" si="0"/>
        <v>25000</v>
      </c>
      <c r="H34" s="36">
        <v>25000</v>
      </c>
      <c r="I34" s="36">
        <v>17400</v>
      </c>
      <c r="J34" s="36">
        <v>17400</v>
      </c>
      <c r="K34" s="36">
        <v>17400</v>
      </c>
      <c r="L34" s="37">
        <f t="shared" si="1"/>
        <v>0.69599999999999995</v>
      </c>
      <c r="M34" s="38">
        <f t="shared" si="2"/>
        <v>1</v>
      </c>
    </row>
    <row r="35" spans="2:13">
      <c r="B35" s="32"/>
      <c r="C35" s="33"/>
      <c r="D35" s="34"/>
      <c r="E35" s="29">
        <v>5971</v>
      </c>
      <c r="F35" s="30" t="s">
        <v>34</v>
      </c>
      <c r="G35" s="35">
        <f t="shared" si="0"/>
        <v>10000</v>
      </c>
      <c r="H35" s="36">
        <v>10000</v>
      </c>
      <c r="I35" s="36">
        <v>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22.5">
      <c r="B36" s="32" t="s">
        <v>69</v>
      </c>
      <c r="C36" s="33"/>
      <c r="D36" s="34" t="s">
        <v>70</v>
      </c>
      <c r="E36" s="29">
        <v>5651</v>
      </c>
      <c r="F36" s="30" t="s">
        <v>53</v>
      </c>
      <c r="G36" s="35">
        <f t="shared" si="0"/>
        <v>3000</v>
      </c>
      <c r="H36" s="36">
        <v>3000</v>
      </c>
      <c r="I36" s="36">
        <v>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>
      <c r="B37" s="32" t="s">
        <v>71</v>
      </c>
      <c r="C37" s="33"/>
      <c r="D37" s="34" t="s">
        <v>72</v>
      </c>
      <c r="E37" s="29">
        <v>5211</v>
      </c>
      <c r="F37" s="30" t="s">
        <v>73</v>
      </c>
      <c r="G37" s="35">
        <f t="shared" si="0"/>
        <v>0</v>
      </c>
      <c r="H37" s="36">
        <v>0</v>
      </c>
      <c r="I37" s="36">
        <v>2672.04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>
      <c r="B38" s="32"/>
      <c r="C38" s="33"/>
      <c r="D38" s="34"/>
      <c r="E38" s="29">
        <v>5511</v>
      </c>
      <c r="F38" s="30" t="s">
        <v>42</v>
      </c>
      <c r="G38" s="35">
        <f t="shared" si="0"/>
        <v>0</v>
      </c>
      <c r="H38" s="36">
        <v>0</v>
      </c>
      <c r="I38" s="36">
        <v>89827.96</v>
      </c>
      <c r="J38" s="36">
        <v>89827.95</v>
      </c>
      <c r="K38" s="36">
        <v>89827.95</v>
      </c>
      <c r="L38" s="37">
        <f t="shared" si="1"/>
        <v>0</v>
      </c>
      <c r="M38" s="38">
        <f t="shared" si="2"/>
        <v>0.99999988867608691</v>
      </c>
    </row>
    <row r="39" spans="2:13">
      <c r="B39" s="32"/>
      <c r="C39" s="33"/>
      <c r="D39" s="34"/>
      <c r="E39" s="29">
        <v>5641</v>
      </c>
      <c r="F39" s="30" t="s">
        <v>26</v>
      </c>
      <c r="G39" s="35">
        <f t="shared" si="0"/>
        <v>0</v>
      </c>
      <c r="H39" s="36">
        <v>0</v>
      </c>
      <c r="I39" s="36">
        <v>9512</v>
      </c>
      <c r="J39" s="36">
        <v>9512</v>
      </c>
      <c r="K39" s="36">
        <v>9512</v>
      </c>
      <c r="L39" s="37">
        <f t="shared" si="1"/>
        <v>0</v>
      </c>
      <c r="M39" s="38">
        <f t="shared" si="2"/>
        <v>1</v>
      </c>
    </row>
    <row r="40" spans="2:13" ht="22.5">
      <c r="B40" s="32" t="s">
        <v>74</v>
      </c>
      <c r="C40" s="33"/>
      <c r="D40" s="34" t="s">
        <v>75</v>
      </c>
      <c r="E40" s="29">
        <v>5111</v>
      </c>
      <c r="F40" s="30" t="s">
        <v>23</v>
      </c>
      <c r="G40" s="35">
        <f t="shared" si="0"/>
        <v>4000</v>
      </c>
      <c r="H40" s="36">
        <v>4000</v>
      </c>
      <c r="I40" s="36">
        <v>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>
      <c r="B41" s="32"/>
      <c r="C41" s="33"/>
      <c r="D41" s="34"/>
      <c r="E41" s="29">
        <v>5151</v>
      </c>
      <c r="F41" s="30" t="s">
        <v>33</v>
      </c>
      <c r="G41" s="35">
        <f t="shared" ref="G41:G72" si="3">+H41</f>
        <v>20000</v>
      </c>
      <c r="H41" s="36">
        <v>20000</v>
      </c>
      <c r="I41" s="36">
        <v>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>
      <c r="B42" s="32" t="s">
        <v>76</v>
      </c>
      <c r="C42" s="33"/>
      <c r="D42" s="34" t="s">
        <v>77</v>
      </c>
      <c r="E42" s="29">
        <v>5111</v>
      </c>
      <c r="F42" s="30" t="s">
        <v>23</v>
      </c>
      <c r="G42" s="35">
        <f t="shared" si="3"/>
        <v>7000</v>
      </c>
      <c r="H42" s="36">
        <v>7000</v>
      </c>
      <c r="I42" s="36">
        <v>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>
      <c r="B43" s="32"/>
      <c r="C43" s="33"/>
      <c r="D43" s="34"/>
      <c r="E43" s="29">
        <v>5651</v>
      </c>
      <c r="F43" s="30" t="s">
        <v>53</v>
      </c>
      <c r="G43" s="35">
        <f t="shared" si="3"/>
        <v>2431.3000000000002</v>
      </c>
      <c r="H43" s="36">
        <v>2431.3000000000002</v>
      </c>
      <c r="I43" s="36">
        <v>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>
      <c r="B44" s="32" t="s">
        <v>78</v>
      </c>
      <c r="C44" s="33"/>
      <c r="D44" s="34" t="s">
        <v>79</v>
      </c>
      <c r="E44" s="29">
        <v>5111</v>
      </c>
      <c r="F44" s="30" t="s">
        <v>23</v>
      </c>
      <c r="G44" s="35">
        <f t="shared" si="3"/>
        <v>10000</v>
      </c>
      <c r="H44" s="36">
        <v>10000</v>
      </c>
      <c r="I44" s="36">
        <v>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>
      <c r="B45" s="32" t="s">
        <v>80</v>
      </c>
      <c r="C45" s="33"/>
      <c r="D45" s="34" t="s">
        <v>81</v>
      </c>
      <c r="E45" s="29">
        <v>5151</v>
      </c>
      <c r="F45" s="30" t="s">
        <v>33</v>
      </c>
      <c r="G45" s="35">
        <f t="shared" si="3"/>
        <v>10000</v>
      </c>
      <c r="H45" s="36">
        <v>10000</v>
      </c>
      <c r="I45" s="36">
        <v>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>
      <c r="B46" s="32"/>
      <c r="C46" s="33"/>
      <c r="D46" s="34"/>
      <c r="E46" s="29">
        <v>5691</v>
      </c>
      <c r="F46" s="30" t="s">
        <v>50</v>
      </c>
      <c r="G46" s="35">
        <f t="shared" si="3"/>
        <v>5000</v>
      </c>
      <c r="H46" s="36">
        <v>5000</v>
      </c>
      <c r="I46" s="36">
        <v>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>
      <c r="B47" s="32" t="s">
        <v>82</v>
      </c>
      <c r="C47" s="33"/>
      <c r="D47" s="34" t="s">
        <v>83</v>
      </c>
      <c r="E47" s="29">
        <v>5151</v>
      </c>
      <c r="F47" s="30" t="s">
        <v>33</v>
      </c>
      <c r="G47" s="35">
        <f t="shared" si="3"/>
        <v>5000</v>
      </c>
      <c r="H47" s="36">
        <v>5000</v>
      </c>
      <c r="I47" s="36">
        <v>7351.32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>
      <c r="B48" s="32" t="s">
        <v>84</v>
      </c>
      <c r="C48" s="33"/>
      <c r="D48" s="34" t="s">
        <v>85</v>
      </c>
      <c r="E48" s="29">
        <v>5151</v>
      </c>
      <c r="F48" s="30" t="s">
        <v>33</v>
      </c>
      <c r="G48" s="35">
        <f t="shared" si="3"/>
        <v>10000</v>
      </c>
      <c r="H48" s="36">
        <v>10000</v>
      </c>
      <c r="I48" s="36">
        <v>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>
      <c r="B49" s="32"/>
      <c r="C49" s="33"/>
      <c r="D49" s="34"/>
      <c r="E49" s="29">
        <v>5691</v>
      </c>
      <c r="F49" s="30" t="s">
        <v>50</v>
      </c>
      <c r="G49" s="35">
        <f t="shared" si="3"/>
        <v>4752</v>
      </c>
      <c r="H49" s="36">
        <v>4752</v>
      </c>
      <c r="I49" s="36">
        <v>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>
      <c r="B50" s="32" t="s">
        <v>86</v>
      </c>
      <c r="C50" s="33"/>
      <c r="D50" s="34" t="s">
        <v>87</v>
      </c>
      <c r="E50" s="29">
        <v>5111</v>
      </c>
      <c r="F50" s="30" t="s">
        <v>23</v>
      </c>
      <c r="G50" s="35">
        <f t="shared" si="3"/>
        <v>10000</v>
      </c>
      <c r="H50" s="36">
        <v>10000</v>
      </c>
      <c r="I50" s="36">
        <v>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>
      <c r="B51" s="32"/>
      <c r="C51" s="33"/>
      <c r="D51" s="34"/>
      <c r="E51" s="29">
        <v>5121</v>
      </c>
      <c r="F51" s="30" t="s">
        <v>63</v>
      </c>
      <c r="G51" s="35">
        <f t="shared" si="3"/>
        <v>0</v>
      </c>
      <c r="H51" s="36">
        <v>0</v>
      </c>
      <c r="I51" s="36">
        <v>11960</v>
      </c>
      <c r="J51" s="36">
        <v>11960</v>
      </c>
      <c r="K51" s="36">
        <v>11960</v>
      </c>
      <c r="L51" s="37">
        <f t="shared" si="4"/>
        <v>0</v>
      </c>
      <c r="M51" s="38">
        <f t="shared" si="5"/>
        <v>1</v>
      </c>
    </row>
    <row r="52" spans="2:13">
      <c r="B52" s="32"/>
      <c r="C52" s="33"/>
      <c r="D52" s="34"/>
      <c r="E52" s="29">
        <v>5151</v>
      </c>
      <c r="F52" s="30" t="s">
        <v>33</v>
      </c>
      <c r="G52" s="35">
        <f t="shared" si="3"/>
        <v>15000</v>
      </c>
      <c r="H52" s="36">
        <v>15000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>
      <c r="B53" s="32"/>
      <c r="C53" s="33"/>
      <c r="D53" s="34"/>
      <c r="E53" s="29">
        <v>5911</v>
      </c>
      <c r="F53" s="30" t="s">
        <v>88</v>
      </c>
      <c r="G53" s="35">
        <f t="shared" si="3"/>
        <v>5000</v>
      </c>
      <c r="H53" s="36">
        <v>5000</v>
      </c>
      <c r="I53" s="36">
        <v>2923.2</v>
      </c>
      <c r="J53" s="36">
        <v>2923.2</v>
      </c>
      <c r="K53" s="36">
        <v>2923.2</v>
      </c>
      <c r="L53" s="37">
        <f t="shared" si="4"/>
        <v>0.58463999999999994</v>
      </c>
      <c r="M53" s="38">
        <f t="shared" si="5"/>
        <v>1</v>
      </c>
    </row>
    <row r="54" spans="2:13" ht="22.5">
      <c r="B54" s="32" t="s">
        <v>89</v>
      </c>
      <c r="C54" s="33"/>
      <c r="D54" s="34" t="s">
        <v>90</v>
      </c>
      <c r="E54" s="29">
        <v>5671</v>
      </c>
      <c r="F54" s="30" t="s">
        <v>37</v>
      </c>
      <c r="G54" s="35">
        <f t="shared" si="3"/>
        <v>8000</v>
      </c>
      <c r="H54" s="36">
        <v>8000</v>
      </c>
      <c r="I54" s="36">
        <v>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>
      <c r="B55" s="32"/>
      <c r="C55" s="33"/>
      <c r="D55" s="34"/>
      <c r="E55" s="29">
        <v>5911</v>
      </c>
      <c r="F55" s="30" t="s">
        <v>88</v>
      </c>
      <c r="G55" s="35">
        <f t="shared" si="3"/>
        <v>5000</v>
      </c>
      <c r="H55" s="36">
        <v>5000</v>
      </c>
      <c r="I55" s="36">
        <v>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>
      <c r="B56" s="32" t="s">
        <v>91</v>
      </c>
      <c r="C56" s="33"/>
      <c r="D56" s="34" t="s">
        <v>92</v>
      </c>
      <c r="E56" s="29">
        <v>5151</v>
      </c>
      <c r="F56" s="30" t="s">
        <v>33</v>
      </c>
      <c r="G56" s="35">
        <f t="shared" si="3"/>
        <v>6000</v>
      </c>
      <c r="H56" s="36">
        <v>6000</v>
      </c>
      <c r="I56" s="36">
        <v>3300</v>
      </c>
      <c r="J56" s="36">
        <v>3300</v>
      </c>
      <c r="K56" s="36">
        <v>3300</v>
      </c>
      <c r="L56" s="37">
        <f t="shared" si="4"/>
        <v>0.55000000000000004</v>
      </c>
      <c r="M56" s="38">
        <f t="shared" si="5"/>
        <v>1</v>
      </c>
    </row>
    <row r="57" spans="2:13" ht="22.5">
      <c r="B57" s="32" t="s">
        <v>93</v>
      </c>
      <c r="C57" s="33"/>
      <c r="D57" s="34" t="s">
        <v>94</v>
      </c>
      <c r="E57" s="29">
        <v>5111</v>
      </c>
      <c r="F57" s="30" t="s">
        <v>23</v>
      </c>
      <c r="G57" s="35">
        <f t="shared" si="3"/>
        <v>6000</v>
      </c>
      <c r="H57" s="36">
        <v>6000</v>
      </c>
      <c r="I57" s="36">
        <v>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>
      <c r="B58" s="32"/>
      <c r="C58" s="33"/>
      <c r="D58" s="34"/>
      <c r="E58" s="29">
        <v>5651</v>
      </c>
      <c r="F58" s="30" t="s">
        <v>53</v>
      </c>
      <c r="G58" s="35">
        <f t="shared" si="3"/>
        <v>1500</v>
      </c>
      <c r="H58" s="36">
        <v>1500</v>
      </c>
      <c r="I58" s="36">
        <v>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>
      <c r="B59" s="32" t="s">
        <v>95</v>
      </c>
      <c r="C59" s="33"/>
      <c r="D59" s="34" t="s">
        <v>96</v>
      </c>
      <c r="E59" s="29">
        <v>5151</v>
      </c>
      <c r="F59" s="30" t="s">
        <v>33</v>
      </c>
      <c r="G59" s="35">
        <f t="shared" si="3"/>
        <v>10000</v>
      </c>
      <c r="H59" s="36">
        <v>10000</v>
      </c>
      <c r="I59" s="36">
        <v>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>
      <c r="B60" s="32" t="s">
        <v>97</v>
      </c>
      <c r="C60" s="33"/>
      <c r="D60" s="34" t="s">
        <v>98</v>
      </c>
      <c r="E60" s="29">
        <v>5111</v>
      </c>
      <c r="F60" s="30" t="s">
        <v>23</v>
      </c>
      <c r="G60" s="35">
        <f t="shared" si="3"/>
        <v>0</v>
      </c>
      <c r="H60" s="36">
        <v>0</v>
      </c>
      <c r="I60" s="36">
        <v>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>
      <c r="B61" s="32"/>
      <c r="C61" s="33"/>
      <c r="D61" s="34"/>
      <c r="E61" s="29">
        <v>5651</v>
      </c>
      <c r="F61" s="30" t="s">
        <v>53</v>
      </c>
      <c r="G61" s="35">
        <f t="shared" si="3"/>
        <v>50000</v>
      </c>
      <c r="H61" s="36">
        <v>50000</v>
      </c>
      <c r="I61" s="36">
        <v>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22.5">
      <c r="B62" s="32" t="s">
        <v>99</v>
      </c>
      <c r="C62" s="33"/>
      <c r="D62" s="34" t="s">
        <v>100</v>
      </c>
      <c r="E62" s="29">
        <v>5151</v>
      </c>
      <c r="F62" s="30" t="s">
        <v>33</v>
      </c>
      <c r="G62" s="35">
        <f t="shared" si="3"/>
        <v>15000</v>
      </c>
      <c r="H62" s="36">
        <v>15000</v>
      </c>
      <c r="I62" s="36">
        <v>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>
      <c r="B63" s="32" t="s">
        <v>101</v>
      </c>
      <c r="C63" s="33"/>
      <c r="D63" s="34" t="s">
        <v>102</v>
      </c>
      <c r="E63" s="29">
        <v>5151</v>
      </c>
      <c r="F63" s="30" t="s">
        <v>33</v>
      </c>
      <c r="G63" s="35">
        <f t="shared" si="3"/>
        <v>15000</v>
      </c>
      <c r="H63" s="36">
        <v>15000</v>
      </c>
      <c r="I63" s="36">
        <v>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>
      <c r="B64" s="32" t="s">
        <v>103</v>
      </c>
      <c r="C64" s="33"/>
      <c r="D64" s="34" t="s">
        <v>104</v>
      </c>
      <c r="E64" s="29">
        <v>5151</v>
      </c>
      <c r="F64" s="30" t="s">
        <v>33</v>
      </c>
      <c r="G64" s="35">
        <f t="shared" si="3"/>
        <v>10000</v>
      </c>
      <c r="H64" s="36">
        <v>10000</v>
      </c>
      <c r="I64" s="36">
        <v>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>
      <c r="B65" s="32"/>
      <c r="C65" s="33"/>
      <c r="D65" s="34"/>
      <c r="E65" s="29">
        <v>5651</v>
      </c>
      <c r="F65" s="30" t="s">
        <v>53</v>
      </c>
      <c r="G65" s="35">
        <f t="shared" si="3"/>
        <v>10000</v>
      </c>
      <c r="H65" s="36">
        <v>10000</v>
      </c>
      <c r="I65" s="36">
        <v>4176</v>
      </c>
      <c r="J65" s="36">
        <v>4176</v>
      </c>
      <c r="K65" s="36">
        <v>4176</v>
      </c>
      <c r="L65" s="37">
        <f t="shared" si="4"/>
        <v>0.41760000000000003</v>
      </c>
      <c r="M65" s="38">
        <f t="shared" si="5"/>
        <v>1</v>
      </c>
    </row>
    <row r="66" spans="2:13" ht="22.5">
      <c r="B66" s="32" t="s">
        <v>105</v>
      </c>
      <c r="C66" s="33"/>
      <c r="D66" s="34" t="s">
        <v>106</v>
      </c>
      <c r="E66" s="29">
        <v>5151</v>
      </c>
      <c r="F66" s="30" t="s">
        <v>33</v>
      </c>
      <c r="G66" s="35">
        <f t="shared" si="3"/>
        <v>0</v>
      </c>
      <c r="H66" s="36">
        <v>0</v>
      </c>
      <c r="I66" s="36">
        <v>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>
      <c r="B67" s="32"/>
      <c r="C67" s="33"/>
      <c r="D67" s="34"/>
      <c r="E67" s="29">
        <v>5511</v>
      </c>
      <c r="F67" s="30" t="s">
        <v>42</v>
      </c>
      <c r="G67" s="35">
        <f t="shared" si="3"/>
        <v>100000</v>
      </c>
      <c r="H67" s="36">
        <v>100000</v>
      </c>
      <c r="I67" s="36">
        <v>50000</v>
      </c>
      <c r="J67" s="36">
        <v>48963.6</v>
      </c>
      <c r="K67" s="36">
        <v>48963.6</v>
      </c>
      <c r="L67" s="37">
        <f t="shared" si="4"/>
        <v>0.48963599999999996</v>
      </c>
      <c r="M67" s="38">
        <f t="shared" si="5"/>
        <v>0.97927199999999992</v>
      </c>
    </row>
    <row r="68" spans="2:13">
      <c r="B68" s="32" t="s">
        <v>107</v>
      </c>
      <c r="C68" s="33"/>
      <c r="D68" s="34" t="s">
        <v>108</v>
      </c>
      <c r="E68" s="29">
        <v>5151</v>
      </c>
      <c r="F68" s="30" t="s">
        <v>33</v>
      </c>
      <c r="G68" s="35">
        <f t="shared" si="3"/>
        <v>42000</v>
      </c>
      <c r="H68" s="36">
        <v>42000</v>
      </c>
      <c r="I68" s="36">
        <v>16700</v>
      </c>
      <c r="J68" s="36">
        <v>16700</v>
      </c>
      <c r="K68" s="36">
        <v>16700</v>
      </c>
      <c r="L68" s="37">
        <f t="shared" si="4"/>
        <v>0.39761904761904759</v>
      </c>
      <c r="M68" s="38">
        <f t="shared" si="5"/>
        <v>1</v>
      </c>
    </row>
    <row r="69" spans="2:13">
      <c r="B69" s="32" t="s">
        <v>109</v>
      </c>
      <c r="C69" s="33"/>
      <c r="D69" s="34" t="s">
        <v>110</v>
      </c>
      <c r="E69" s="29">
        <v>5221</v>
      </c>
      <c r="F69" s="30" t="s">
        <v>47</v>
      </c>
      <c r="G69" s="35">
        <f t="shared" si="3"/>
        <v>0</v>
      </c>
      <c r="H69" s="36">
        <v>0</v>
      </c>
      <c r="I69" s="36">
        <v>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>
      <c r="B70" s="32"/>
      <c r="C70" s="33"/>
      <c r="D70" s="34"/>
      <c r="E70" s="29">
        <v>5491</v>
      </c>
      <c r="F70" s="30" t="s">
        <v>41</v>
      </c>
      <c r="G70" s="35">
        <f t="shared" si="3"/>
        <v>0</v>
      </c>
      <c r="H70" s="36">
        <v>0</v>
      </c>
      <c r="I70" s="36">
        <v>27490</v>
      </c>
      <c r="J70" s="36">
        <v>27490</v>
      </c>
      <c r="K70" s="36">
        <v>27490</v>
      </c>
      <c r="L70" s="37">
        <f t="shared" si="4"/>
        <v>0</v>
      </c>
      <c r="M70" s="38">
        <f t="shared" si="5"/>
        <v>1</v>
      </c>
    </row>
    <row r="71" spans="2:13">
      <c r="B71" s="32"/>
      <c r="C71" s="33"/>
      <c r="D71" s="34"/>
      <c r="E71" s="29">
        <v>5631</v>
      </c>
      <c r="F71" s="30" t="s">
        <v>111</v>
      </c>
      <c r="G71" s="35">
        <f t="shared" si="3"/>
        <v>0</v>
      </c>
      <c r="H71" s="36">
        <v>0</v>
      </c>
      <c r="I71" s="36">
        <v>45600</v>
      </c>
      <c r="J71" s="36">
        <v>45600</v>
      </c>
      <c r="K71" s="36">
        <v>45600</v>
      </c>
      <c r="L71" s="37">
        <f t="shared" si="4"/>
        <v>0</v>
      </c>
      <c r="M71" s="38">
        <f t="shared" si="5"/>
        <v>1</v>
      </c>
    </row>
    <row r="72" spans="2:13">
      <c r="B72" s="32"/>
      <c r="C72" s="33"/>
      <c r="D72" s="34"/>
      <c r="E72" s="29">
        <v>5671</v>
      </c>
      <c r="F72" s="30" t="s">
        <v>37</v>
      </c>
      <c r="G72" s="35">
        <f t="shared" si="3"/>
        <v>0</v>
      </c>
      <c r="H72" s="36">
        <v>0</v>
      </c>
      <c r="I72" s="36">
        <v>6000</v>
      </c>
      <c r="J72" s="36">
        <v>2575.65</v>
      </c>
      <c r="K72" s="36">
        <v>2575.65</v>
      </c>
      <c r="L72" s="37">
        <f t="shared" si="4"/>
        <v>0</v>
      </c>
      <c r="M72" s="38">
        <f t="shared" si="5"/>
        <v>0.42927500000000002</v>
      </c>
    </row>
    <row r="73" spans="2:13" ht="22.5">
      <c r="B73" s="32" t="s">
        <v>112</v>
      </c>
      <c r="C73" s="33"/>
      <c r="D73" s="34" t="s">
        <v>113</v>
      </c>
      <c r="E73" s="29">
        <v>5691</v>
      </c>
      <c r="F73" s="30" t="s">
        <v>50</v>
      </c>
      <c r="G73" s="35">
        <f t="shared" ref="G73:G104" si="6">+H73</f>
        <v>0</v>
      </c>
      <c r="H73" s="36">
        <v>0</v>
      </c>
      <c r="I73" s="36">
        <v>2539.35</v>
      </c>
      <c r="J73" s="36">
        <v>2539.35</v>
      </c>
      <c r="K73" s="36">
        <v>2539.35</v>
      </c>
      <c r="L73" s="37">
        <f t="shared" ref="L73:L104" si="7">IFERROR(K73/H73,0)</f>
        <v>0</v>
      </c>
      <c r="M73" s="38">
        <f t="shared" ref="M73:M105" si="8">IFERROR(K73/I73,0)</f>
        <v>1</v>
      </c>
    </row>
    <row r="74" spans="2:13">
      <c r="B74" s="32" t="s">
        <v>114</v>
      </c>
      <c r="C74" s="33"/>
      <c r="D74" s="34" t="s">
        <v>115</v>
      </c>
      <c r="E74" s="29">
        <v>5691</v>
      </c>
      <c r="F74" s="30" t="s">
        <v>50</v>
      </c>
      <c r="G74" s="35">
        <f t="shared" si="6"/>
        <v>0</v>
      </c>
      <c r="H74" s="36">
        <v>0</v>
      </c>
      <c r="I74" s="36">
        <v>3950.1</v>
      </c>
      <c r="J74" s="36">
        <v>3950.1</v>
      </c>
      <c r="K74" s="36">
        <v>3950.1</v>
      </c>
      <c r="L74" s="37">
        <f t="shared" si="7"/>
        <v>0</v>
      </c>
      <c r="M74" s="38">
        <f t="shared" si="8"/>
        <v>1</v>
      </c>
    </row>
    <row r="75" spans="2:13" ht="22.5">
      <c r="B75" s="32" t="s">
        <v>116</v>
      </c>
      <c r="C75" s="33"/>
      <c r="D75" s="34" t="s">
        <v>117</v>
      </c>
      <c r="E75" s="29">
        <v>5151</v>
      </c>
      <c r="F75" s="30" t="s">
        <v>33</v>
      </c>
      <c r="G75" s="35">
        <f t="shared" si="6"/>
        <v>5000</v>
      </c>
      <c r="H75" s="36">
        <v>5000</v>
      </c>
      <c r="I75" s="36">
        <v>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>
      <c r="B76" s="32"/>
      <c r="C76" s="33"/>
      <c r="D76" s="34"/>
      <c r="E76" s="29">
        <v>5671</v>
      </c>
      <c r="F76" s="30" t="s">
        <v>37</v>
      </c>
      <c r="G76" s="35">
        <f t="shared" si="6"/>
        <v>35000</v>
      </c>
      <c r="H76" s="36">
        <v>35000</v>
      </c>
      <c r="I76" s="36">
        <v>28938.74</v>
      </c>
      <c r="J76" s="36">
        <v>28938.74</v>
      </c>
      <c r="K76" s="36">
        <v>28938.74</v>
      </c>
      <c r="L76" s="37">
        <f t="shared" si="7"/>
        <v>0.82682114285714292</v>
      </c>
      <c r="M76" s="38">
        <f t="shared" si="8"/>
        <v>1</v>
      </c>
    </row>
    <row r="77" spans="2:13">
      <c r="B77" s="32"/>
      <c r="C77" s="33"/>
      <c r="D77" s="34"/>
      <c r="E77" s="29">
        <v>5691</v>
      </c>
      <c r="F77" s="30" t="s">
        <v>50</v>
      </c>
      <c r="G77" s="35">
        <f t="shared" si="6"/>
        <v>20000</v>
      </c>
      <c r="H77" s="36">
        <v>20000</v>
      </c>
      <c r="I77" s="36">
        <v>2793.12</v>
      </c>
      <c r="J77" s="36">
        <v>2793.12</v>
      </c>
      <c r="K77" s="36">
        <v>2793.12</v>
      </c>
      <c r="L77" s="37">
        <f t="shared" si="7"/>
        <v>0.139656</v>
      </c>
      <c r="M77" s="38">
        <f t="shared" si="8"/>
        <v>1</v>
      </c>
    </row>
    <row r="78" spans="2:13">
      <c r="B78" s="32" t="s">
        <v>118</v>
      </c>
      <c r="C78" s="33"/>
      <c r="D78" s="34" t="s">
        <v>119</v>
      </c>
      <c r="E78" s="29">
        <v>5151</v>
      </c>
      <c r="F78" s="30" t="s">
        <v>33</v>
      </c>
      <c r="G78" s="35">
        <f t="shared" si="6"/>
        <v>4500</v>
      </c>
      <c r="H78" s="36">
        <v>4500</v>
      </c>
      <c r="I78" s="36">
        <v>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>
      <c r="B79" s="32"/>
      <c r="C79" s="33"/>
      <c r="D79" s="34"/>
      <c r="E79" s="29">
        <v>5691</v>
      </c>
      <c r="F79" s="30" t="s">
        <v>50</v>
      </c>
      <c r="G79" s="35">
        <f t="shared" si="6"/>
        <v>0</v>
      </c>
      <c r="H79" s="36">
        <v>0</v>
      </c>
      <c r="I79" s="36">
        <v>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>
      <c r="B80" s="32" t="s">
        <v>120</v>
      </c>
      <c r="C80" s="33"/>
      <c r="D80" s="34" t="s">
        <v>121</v>
      </c>
      <c r="E80" s="29">
        <v>5671</v>
      </c>
      <c r="F80" s="30" t="s">
        <v>37</v>
      </c>
      <c r="G80" s="35">
        <f t="shared" si="6"/>
        <v>10000</v>
      </c>
      <c r="H80" s="36">
        <v>10000</v>
      </c>
      <c r="I80" s="36">
        <v>1000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>
      <c r="B81" s="32"/>
      <c r="C81" s="33"/>
      <c r="D81" s="34"/>
      <c r="E81" s="29">
        <v>5781</v>
      </c>
      <c r="F81" s="30" t="s">
        <v>54</v>
      </c>
      <c r="G81" s="35">
        <f t="shared" si="6"/>
        <v>30000</v>
      </c>
      <c r="H81" s="36">
        <v>30000</v>
      </c>
      <c r="I81" s="36">
        <v>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ht="22.5">
      <c r="B82" s="32" t="s">
        <v>122</v>
      </c>
      <c r="C82" s="33"/>
      <c r="D82" s="34" t="s">
        <v>123</v>
      </c>
      <c r="E82" s="29">
        <v>5151</v>
      </c>
      <c r="F82" s="30" t="s">
        <v>33</v>
      </c>
      <c r="G82" s="35">
        <f t="shared" si="6"/>
        <v>15000</v>
      </c>
      <c r="H82" s="36">
        <v>15000</v>
      </c>
      <c r="I82" s="36">
        <v>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>
      <c r="B83" s="32"/>
      <c r="C83" s="33"/>
      <c r="D83" s="34"/>
      <c r="E83" s="29">
        <v>5621</v>
      </c>
      <c r="F83" s="30" t="s">
        <v>57</v>
      </c>
      <c r="G83" s="35">
        <f t="shared" si="6"/>
        <v>0</v>
      </c>
      <c r="H83" s="36">
        <v>0</v>
      </c>
      <c r="I83" s="36">
        <v>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>
      <c r="B84" s="32"/>
      <c r="C84" s="33"/>
      <c r="D84" s="34"/>
      <c r="E84" s="29">
        <v>5671</v>
      </c>
      <c r="F84" s="30" t="s">
        <v>37</v>
      </c>
      <c r="G84" s="35">
        <f t="shared" si="6"/>
        <v>0</v>
      </c>
      <c r="H84" s="36">
        <v>0</v>
      </c>
      <c r="I84" s="36">
        <v>8300</v>
      </c>
      <c r="J84" s="36">
        <v>8300</v>
      </c>
      <c r="K84" s="36">
        <v>8300</v>
      </c>
      <c r="L84" s="37">
        <f t="shared" si="7"/>
        <v>0</v>
      </c>
      <c r="M84" s="38">
        <f t="shared" si="8"/>
        <v>1</v>
      </c>
    </row>
    <row r="85" spans="2:13">
      <c r="B85" s="32"/>
      <c r="C85" s="33"/>
      <c r="D85" s="34"/>
      <c r="E85" s="29">
        <v>5691</v>
      </c>
      <c r="F85" s="30" t="s">
        <v>50</v>
      </c>
      <c r="G85" s="35">
        <f t="shared" si="6"/>
        <v>0</v>
      </c>
      <c r="H85" s="36">
        <v>0</v>
      </c>
      <c r="I85" s="36">
        <v>7813</v>
      </c>
      <c r="J85" s="36">
        <v>7812.82</v>
      </c>
      <c r="K85" s="36">
        <v>7812.82</v>
      </c>
      <c r="L85" s="37">
        <f t="shared" si="7"/>
        <v>0</v>
      </c>
      <c r="M85" s="38">
        <f t="shared" si="8"/>
        <v>0.99997696147446558</v>
      </c>
    </row>
    <row r="86" spans="2:13">
      <c r="B86" s="32" t="s">
        <v>124</v>
      </c>
      <c r="C86" s="33"/>
      <c r="D86" s="34" t="s">
        <v>125</v>
      </c>
      <c r="E86" s="29">
        <v>5651</v>
      </c>
      <c r="F86" s="30" t="s">
        <v>53</v>
      </c>
      <c r="G86" s="35">
        <f t="shared" si="6"/>
        <v>0</v>
      </c>
      <c r="H86" s="36">
        <v>0</v>
      </c>
      <c r="I86" s="36">
        <v>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>
      <c r="B87" s="32" t="s">
        <v>126</v>
      </c>
      <c r="C87" s="33"/>
      <c r="D87" s="34" t="s">
        <v>127</v>
      </c>
      <c r="E87" s="29">
        <v>5151</v>
      </c>
      <c r="F87" s="30" t="s">
        <v>33</v>
      </c>
      <c r="G87" s="35">
        <f t="shared" si="6"/>
        <v>15000</v>
      </c>
      <c r="H87" s="36">
        <v>15000</v>
      </c>
      <c r="I87" s="36">
        <v>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>
      <c r="B88" s="32" t="s">
        <v>128</v>
      </c>
      <c r="C88" s="33"/>
      <c r="D88" s="34" t="s">
        <v>129</v>
      </c>
      <c r="E88" s="29">
        <v>5151</v>
      </c>
      <c r="F88" s="30" t="s">
        <v>33</v>
      </c>
      <c r="G88" s="35">
        <f t="shared" si="6"/>
        <v>10000</v>
      </c>
      <c r="H88" s="36">
        <v>10000</v>
      </c>
      <c r="I88" s="36">
        <v>5900</v>
      </c>
      <c r="J88" s="36">
        <v>5900</v>
      </c>
      <c r="K88" s="36">
        <v>5900</v>
      </c>
      <c r="L88" s="37">
        <f t="shared" si="7"/>
        <v>0.59</v>
      </c>
      <c r="M88" s="38">
        <f t="shared" si="8"/>
        <v>1</v>
      </c>
    </row>
    <row r="89" spans="2:13">
      <c r="B89" s="32" t="s">
        <v>130</v>
      </c>
      <c r="C89" s="33"/>
      <c r="D89" s="34" t="s">
        <v>131</v>
      </c>
      <c r="E89" s="29">
        <v>5111</v>
      </c>
      <c r="F89" s="30" t="s">
        <v>23</v>
      </c>
      <c r="G89" s="35">
        <f t="shared" si="6"/>
        <v>2000</v>
      </c>
      <c r="H89" s="36">
        <v>2000</v>
      </c>
      <c r="I89" s="36">
        <v>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>
      <c r="B90" s="32"/>
      <c r="C90" s="33"/>
      <c r="D90" s="34"/>
      <c r="E90" s="29">
        <v>5121</v>
      </c>
      <c r="F90" s="30" t="s">
        <v>63</v>
      </c>
      <c r="G90" s="35">
        <f t="shared" si="6"/>
        <v>0</v>
      </c>
      <c r="H90" s="36">
        <v>0</v>
      </c>
      <c r="I90" s="36">
        <v>2990</v>
      </c>
      <c r="J90" s="36">
        <v>2990</v>
      </c>
      <c r="K90" s="36">
        <v>2990</v>
      </c>
      <c r="L90" s="37">
        <f t="shared" si="7"/>
        <v>0</v>
      </c>
      <c r="M90" s="38">
        <f t="shared" si="8"/>
        <v>1</v>
      </c>
    </row>
    <row r="91" spans="2:13">
      <c r="B91" s="32"/>
      <c r="C91" s="33"/>
      <c r="D91" s="34"/>
      <c r="E91" s="29">
        <v>5151</v>
      </c>
      <c r="F91" s="30" t="s">
        <v>33</v>
      </c>
      <c r="G91" s="35">
        <f t="shared" si="6"/>
        <v>0</v>
      </c>
      <c r="H91" s="36">
        <v>0</v>
      </c>
      <c r="I91" s="36">
        <v>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>
      <c r="B92" s="32"/>
      <c r="C92" s="33"/>
      <c r="D92" s="34"/>
      <c r="E92" s="29">
        <v>5231</v>
      </c>
      <c r="F92" s="30" t="s">
        <v>60</v>
      </c>
      <c r="G92" s="35">
        <f t="shared" si="6"/>
        <v>6000</v>
      </c>
      <c r="H92" s="36">
        <v>6000</v>
      </c>
      <c r="I92" s="36">
        <v>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ht="22.5">
      <c r="B93" s="32" t="s">
        <v>132</v>
      </c>
      <c r="C93" s="33"/>
      <c r="D93" s="34" t="s">
        <v>133</v>
      </c>
      <c r="E93" s="29">
        <v>5151</v>
      </c>
      <c r="F93" s="30" t="s">
        <v>33</v>
      </c>
      <c r="G93" s="35">
        <f t="shared" si="6"/>
        <v>20000</v>
      </c>
      <c r="H93" s="36">
        <v>20000</v>
      </c>
      <c r="I93" s="36">
        <v>0</v>
      </c>
      <c r="J93" s="36">
        <v>0</v>
      </c>
      <c r="K93" s="36">
        <v>0</v>
      </c>
      <c r="L93" s="37">
        <f t="shared" si="7"/>
        <v>0</v>
      </c>
      <c r="M93" s="38">
        <f t="shared" si="8"/>
        <v>0</v>
      </c>
    </row>
    <row r="94" spans="2:13">
      <c r="B94" s="32"/>
      <c r="C94" s="33"/>
      <c r="D94" s="34"/>
      <c r="E94" s="29">
        <v>5191</v>
      </c>
      <c r="F94" s="30" t="s">
        <v>134</v>
      </c>
      <c r="G94" s="35">
        <f t="shared" si="6"/>
        <v>0</v>
      </c>
      <c r="H94" s="36">
        <v>0</v>
      </c>
      <c r="I94" s="36">
        <v>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>
      <c r="B95" s="32" t="s">
        <v>135</v>
      </c>
      <c r="C95" s="33"/>
      <c r="D95" s="34" t="s">
        <v>136</v>
      </c>
      <c r="E95" s="29">
        <v>5151</v>
      </c>
      <c r="F95" s="30" t="s">
        <v>33</v>
      </c>
      <c r="G95" s="35">
        <f t="shared" si="6"/>
        <v>10000</v>
      </c>
      <c r="H95" s="36">
        <v>10000</v>
      </c>
      <c r="I95" s="36">
        <v>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>
      <c r="B96" s="32"/>
      <c r="C96" s="33"/>
      <c r="D96" s="34"/>
      <c r="E96" s="29">
        <v>5211</v>
      </c>
      <c r="F96" s="30" t="s">
        <v>73</v>
      </c>
      <c r="G96" s="35">
        <f t="shared" si="6"/>
        <v>5000</v>
      </c>
      <c r="H96" s="36">
        <v>5000</v>
      </c>
      <c r="I96" s="36">
        <v>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ht="22.5">
      <c r="B97" s="32" t="s">
        <v>137</v>
      </c>
      <c r="C97" s="33"/>
      <c r="D97" s="34" t="s">
        <v>138</v>
      </c>
      <c r="E97" s="29">
        <v>5151</v>
      </c>
      <c r="F97" s="30" t="s">
        <v>33</v>
      </c>
      <c r="G97" s="35">
        <f t="shared" si="6"/>
        <v>0</v>
      </c>
      <c r="H97" s="36">
        <v>0</v>
      </c>
      <c r="I97" s="36">
        <v>7730</v>
      </c>
      <c r="J97" s="36">
        <v>7730</v>
      </c>
      <c r="K97" s="36">
        <v>7730</v>
      </c>
      <c r="L97" s="37">
        <f t="shared" si="7"/>
        <v>0</v>
      </c>
      <c r="M97" s="38">
        <f t="shared" si="8"/>
        <v>1</v>
      </c>
    </row>
    <row r="98" spans="2:13">
      <c r="B98" s="32"/>
      <c r="C98" s="33"/>
      <c r="D98" s="34"/>
      <c r="E98" s="29">
        <v>5651</v>
      </c>
      <c r="F98" s="30" t="s">
        <v>53</v>
      </c>
      <c r="G98" s="35">
        <f t="shared" si="6"/>
        <v>0</v>
      </c>
      <c r="H98" s="36">
        <v>0</v>
      </c>
      <c r="I98" s="36">
        <v>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>
      <c r="B99" s="32" t="s">
        <v>139</v>
      </c>
      <c r="C99" s="33"/>
      <c r="D99" s="34" t="s">
        <v>140</v>
      </c>
      <c r="E99" s="29">
        <v>5631</v>
      </c>
      <c r="F99" s="30" t="s">
        <v>111</v>
      </c>
      <c r="G99" s="35">
        <f t="shared" si="6"/>
        <v>10000</v>
      </c>
      <c r="H99" s="36">
        <v>10000</v>
      </c>
      <c r="I99" s="36">
        <v>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>
      <c r="B100" s="32"/>
      <c r="C100" s="33"/>
      <c r="D100" s="34"/>
      <c r="E100" s="29">
        <v>5671</v>
      </c>
      <c r="F100" s="30" t="s">
        <v>37</v>
      </c>
      <c r="G100" s="35">
        <f t="shared" si="6"/>
        <v>10000</v>
      </c>
      <c r="H100" s="36">
        <v>10000</v>
      </c>
      <c r="I100" s="36">
        <v>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>
      <c r="B101" s="32" t="s">
        <v>141</v>
      </c>
      <c r="C101" s="33"/>
      <c r="D101" s="34" t="s">
        <v>142</v>
      </c>
      <c r="E101" s="29">
        <v>5111</v>
      </c>
      <c r="F101" s="30" t="s">
        <v>23</v>
      </c>
      <c r="G101" s="35">
        <f t="shared" si="6"/>
        <v>5000</v>
      </c>
      <c r="H101" s="36">
        <v>5000</v>
      </c>
      <c r="I101" s="36">
        <v>0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>
      <c r="B102" s="32"/>
      <c r="C102" s="33"/>
      <c r="D102" s="34"/>
      <c r="E102" s="29">
        <v>5151</v>
      </c>
      <c r="F102" s="30" t="s">
        <v>33</v>
      </c>
      <c r="G102" s="35">
        <f t="shared" si="6"/>
        <v>10000</v>
      </c>
      <c r="H102" s="36">
        <v>10000</v>
      </c>
      <c r="I102" s="36">
        <v>0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>
      <c r="B103" s="32"/>
      <c r="C103" s="33"/>
      <c r="D103" s="34"/>
      <c r="E103" s="29">
        <v>5191</v>
      </c>
      <c r="F103" s="30" t="s">
        <v>134</v>
      </c>
      <c r="G103" s="35">
        <f t="shared" si="6"/>
        <v>7000</v>
      </c>
      <c r="H103" s="36">
        <v>7000</v>
      </c>
      <c r="I103" s="36">
        <v>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>
      <c r="B104" s="32"/>
      <c r="C104" s="33"/>
      <c r="D104" s="34"/>
      <c r="E104" s="29">
        <v>5651</v>
      </c>
      <c r="F104" s="30" t="s">
        <v>53</v>
      </c>
      <c r="G104" s="35">
        <f t="shared" si="6"/>
        <v>10000</v>
      </c>
      <c r="H104" s="36">
        <v>10000</v>
      </c>
      <c r="I104" s="36">
        <v>0</v>
      </c>
      <c r="J104" s="36">
        <v>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>
      <c r="B105" s="32"/>
      <c r="C105" s="33"/>
      <c r="D105" s="34"/>
      <c r="E105" s="29">
        <v>5911</v>
      </c>
      <c r="F105" s="30" t="s">
        <v>88</v>
      </c>
      <c r="G105" s="35">
        <f t="shared" ref="G105:G136" si="9">+H105</f>
        <v>2000</v>
      </c>
      <c r="H105" s="36">
        <v>2000</v>
      </c>
      <c r="I105" s="36">
        <v>0</v>
      </c>
      <c r="J105" s="36">
        <v>0</v>
      </c>
      <c r="K105" s="36">
        <v>0</v>
      </c>
      <c r="L105" s="37">
        <f t="shared" ref="L105:L136" si="10">IFERROR(K105/H105,0)</f>
        <v>0</v>
      </c>
      <c r="M105" s="38">
        <f t="shared" si="8"/>
        <v>0</v>
      </c>
    </row>
    <row r="106" spans="2:13">
      <c r="B106" s="32"/>
      <c r="C106" s="33"/>
      <c r="D106" s="34"/>
      <c r="E106" s="39"/>
      <c r="F106" s="40"/>
      <c r="G106" s="44"/>
      <c r="H106" s="44"/>
      <c r="I106" s="44"/>
      <c r="J106" s="44"/>
      <c r="K106" s="44"/>
      <c r="L106" s="41"/>
      <c r="M106" s="42"/>
    </row>
    <row r="107" spans="2:13">
      <c r="B107" s="32"/>
      <c r="C107" s="33"/>
      <c r="D107" s="27"/>
      <c r="E107" s="43"/>
      <c r="F107" s="27"/>
      <c r="G107" s="27"/>
      <c r="H107" s="27"/>
      <c r="I107" s="27"/>
      <c r="J107" s="27"/>
      <c r="K107" s="27"/>
      <c r="L107" s="27"/>
      <c r="M107" s="28"/>
    </row>
    <row r="108" spans="2:13" ht="13.15" customHeight="1">
      <c r="B108" s="88" t="s">
        <v>14</v>
      </c>
      <c r="C108" s="89"/>
      <c r="D108" s="89"/>
      <c r="E108" s="89"/>
      <c r="F108" s="89"/>
      <c r="G108" s="7">
        <f>SUM(G9:G105)</f>
        <v>776183.3</v>
      </c>
      <c r="H108" s="7">
        <f>SUM(H9:H105)</f>
        <v>776183.3</v>
      </c>
      <c r="I108" s="7">
        <f>SUM(I9:I105)</f>
        <v>7187920.9900000002</v>
      </c>
      <c r="J108" s="7">
        <f>SUM(J9:J105)</f>
        <v>7143537.0900000008</v>
      </c>
      <c r="K108" s="7">
        <f>SUM(K9:K105)</f>
        <v>7143537.0900000008</v>
      </c>
      <c r="L108" s="8">
        <f>IFERROR(K108/H108,0)</f>
        <v>9.2034150824940451</v>
      </c>
      <c r="M108" s="9">
        <f>IFERROR(K108/I108,0)</f>
        <v>0.99382521036865212</v>
      </c>
    </row>
    <row r="109" spans="2:13" ht="4.9000000000000004" customHeight="1">
      <c r="B109" s="32"/>
      <c r="C109" s="33"/>
      <c r="D109" s="27"/>
      <c r="E109" s="43"/>
      <c r="F109" s="27"/>
      <c r="G109" s="27"/>
      <c r="H109" s="27"/>
      <c r="I109" s="27"/>
      <c r="J109" s="27"/>
      <c r="K109" s="27"/>
      <c r="L109" s="27"/>
      <c r="M109" s="28"/>
    </row>
    <row r="110" spans="2:13" ht="13.15" customHeight="1">
      <c r="B110" s="90" t="s">
        <v>15</v>
      </c>
      <c r="C110" s="87"/>
      <c r="D110" s="87"/>
      <c r="E110" s="21"/>
      <c r="F110" s="26"/>
      <c r="G110" s="27"/>
      <c r="H110" s="27"/>
      <c r="I110" s="27"/>
      <c r="J110" s="27"/>
      <c r="K110" s="27"/>
      <c r="L110" s="27"/>
      <c r="M110" s="28"/>
    </row>
    <row r="111" spans="2:13" ht="13.15" customHeight="1">
      <c r="B111" s="25"/>
      <c r="C111" s="87" t="s">
        <v>16</v>
      </c>
      <c r="D111" s="87"/>
      <c r="E111" s="21"/>
      <c r="F111" s="26"/>
      <c r="G111" s="27"/>
      <c r="H111" s="27"/>
      <c r="I111" s="27"/>
      <c r="J111" s="27"/>
      <c r="K111" s="27"/>
      <c r="L111" s="27"/>
      <c r="M111" s="28"/>
    </row>
    <row r="112" spans="2:13" ht="6" customHeight="1">
      <c r="B112" s="45"/>
      <c r="C112" s="46"/>
      <c r="D112" s="46"/>
      <c r="E112" s="39"/>
      <c r="F112" s="46"/>
      <c r="G112" s="27"/>
      <c r="H112" s="27"/>
      <c r="I112" s="27"/>
      <c r="J112" s="27"/>
      <c r="K112" s="27"/>
      <c r="L112" s="27"/>
      <c r="M112" s="28"/>
    </row>
    <row r="113" spans="2:13">
      <c r="B113" s="32" t="s">
        <v>45</v>
      </c>
      <c r="C113" s="33"/>
      <c r="D113" s="27" t="s">
        <v>46</v>
      </c>
      <c r="E113" s="43">
        <v>6121</v>
      </c>
      <c r="F113" s="27" t="s">
        <v>143</v>
      </c>
      <c r="G113" s="35">
        <f t="shared" ref="G113:G134" si="11">+H113</f>
        <v>0</v>
      </c>
      <c r="H113" s="36">
        <v>0</v>
      </c>
      <c r="I113" s="36">
        <v>7589012.2699999996</v>
      </c>
      <c r="J113" s="36">
        <v>7532694.9900000002</v>
      </c>
      <c r="K113" s="36">
        <v>5979556.3099999996</v>
      </c>
      <c r="L113" s="37">
        <f t="shared" ref="L113:L134" si="12">IFERROR(K113/H113,0)</f>
        <v>0</v>
      </c>
      <c r="M113" s="38">
        <f t="shared" ref="M113:M134" si="13">IFERROR(K113/I113,0)</f>
        <v>0.78792286759604879</v>
      </c>
    </row>
    <row r="114" spans="2:13">
      <c r="B114" s="32"/>
      <c r="C114" s="33"/>
      <c r="D114" s="27"/>
      <c r="E114" s="43">
        <v>6131</v>
      </c>
      <c r="F114" s="27" t="s">
        <v>144</v>
      </c>
      <c r="G114" s="35">
        <f t="shared" si="11"/>
        <v>0</v>
      </c>
      <c r="H114" s="36">
        <v>0</v>
      </c>
      <c r="I114" s="36">
        <v>531809.03</v>
      </c>
      <c r="J114" s="36">
        <v>531605.55000000005</v>
      </c>
      <c r="K114" s="36">
        <v>0</v>
      </c>
      <c r="L114" s="37">
        <f t="shared" si="12"/>
        <v>0</v>
      </c>
      <c r="M114" s="38">
        <f t="shared" si="13"/>
        <v>0</v>
      </c>
    </row>
    <row r="115" spans="2:13">
      <c r="B115" s="32"/>
      <c r="C115" s="33"/>
      <c r="D115" s="27"/>
      <c r="E115" s="43">
        <v>6141</v>
      </c>
      <c r="F115" s="27" t="s">
        <v>145</v>
      </c>
      <c r="G115" s="35">
        <f t="shared" si="11"/>
        <v>0</v>
      </c>
      <c r="H115" s="36">
        <v>0</v>
      </c>
      <c r="I115" s="36">
        <v>10020068.199999999</v>
      </c>
      <c r="J115" s="36">
        <v>9737777.3599999994</v>
      </c>
      <c r="K115" s="36">
        <v>5185863.9400000004</v>
      </c>
      <c r="L115" s="37">
        <f t="shared" si="12"/>
        <v>0</v>
      </c>
      <c r="M115" s="38">
        <f t="shared" si="13"/>
        <v>0.51754776878664366</v>
      </c>
    </row>
    <row r="116" spans="2:13">
      <c r="B116" s="32"/>
      <c r="C116" s="33"/>
      <c r="D116" s="27"/>
      <c r="E116" s="43">
        <v>6151</v>
      </c>
      <c r="F116" s="27" t="s">
        <v>146</v>
      </c>
      <c r="G116" s="35">
        <f t="shared" si="11"/>
        <v>0</v>
      </c>
      <c r="H116" s="36">
        <v>0</v>
      </c>
      <c r="I116" s="36">
        <v>1700000</v>
      </c>
      <c r="J116" s="36">
        <v>0</v>
      </c>
      <c r="K116" s="36">
        <v>0</v>
      </c>
      <c r="L116" s="37">
        <f t="shared" si="12"/>
        <v>0</v>
      </c>
      <c r="M116" s="38">
        <f t="shared" si="13"/>
        <v>0</v>
      </c>
    </row>
    <row r="117" spans="2:13">
      <c r="B117" s="32"/>
      <c r="C117" s="33"/>
      <c r="D117" s="27"/>
      <c r="E117" s="43">
        <v>6161</v>
      </c>
      <c r="F117" s="27" t="s">
        <v>147</v>
      </c>
      <c r="G117" s="35">
        <f t="shared" si="11"/>
        <v>0</v>
      </c>
      <c r="H117" s="36">
        <v>0</v>
      </c>
      <c r="I117" s="36">
        <v>3620800.5</v>
      </c>
      <c r="J117" s="36">
        <v>3107787.06</v>
      </c>
      <c r="K117" s="36">
        <v>3107787.06</v>
      </c>
      <c r="L117" s="37">
        <f t="shared" si="12"/>
        <v>0</v>
      </c>
      <c r="M117" s="38">
        <f t="shared" si="13"/>
        <v>0.8583149113020726</v>
      </c>
    </row>
    <row r="118" spans="2:13">
      <c r="B118" s="32"/>
      <c r="C118" s="33"/>
      <c r="D118" s="27"/>
      <c r="E118" s="43">
        <v>6221</v>
      </c>
      <c r="F118" s="27" t="s">
        <v>143</v>
      </c>
      <c r="G118" s="35">
        <f t="shared" si="11"/>
        <v>0</v>
      </c>
      <c r="H118" s="36">
        <v>0</v>
      </c>
      <c r="I118" s="36">
        <v>3128700.42</v>
      </c>
      <c r="J118" s="36">
        <v>549957.74</v>
      </c>
      <c r="K118" s="36">
        <v>549957.74</v>
      </c>
      <c r="L118" s="37">
        <f t="shared" si="12"/>
        <v>0</v>
      </c>
      <c r="M118" s="38">
        <f t="shared" si="13"/>
        <v>0.17577833163074144</v>
      </c>
    </row>
    <row r="119" spans="2:13">
      <c r="B119" s="32"/>
      <c r="C119" s="33"/>
      <c r="D119" s="27"/>
      <c r="E119" s="43">
        <v>6231</v>
      </c>
      <c r="F119" s="27" t="s">
        <v>148</v>
      </c>
      <c r="G119" s="35">
        <f t="shared" si="11"/>
        <v>0</v>
      </c>
      <c r="H119" s="36">
        <v>0</v>
      </c>
      <c r="I119" s="36">
        <v>1048198.04</v>
      </c>
      <c r="J119" s="36">
        <v>1048189.01</v>
      </c>
      <c r="K119" s="36">
        <v>940719.92</v>
      </c>
      <c r="L119" s="37">
        <f t="shared" si="12"/>
        <v>0</v>
      </c>
      <c r="M119" s="38">
        <f t="shared" si="13"/>
        <v>0.89746391817332538</v>
      </c>
    </row>
    <row r="120" spans="2:13" ht="22.5">
      <c r="B120" s="32" t="s">
        <v>149</v>
      </c>
      <c r="C120" s="33"/>
      <c r="D120" s="27" t="s">
        <v>150</v>
      </c>
      <c r="E120" s="43">
        <v>6121</v>
      </c>
      <c r="F120" s="27" t="s">
        <v>143</v>
      </c>
      <c r="G120" s="35">
        <f t="shared" si="11"/>
        <v>0</v>
      </c>
      <c r="H120" s="36">
        <v>0</v>
      </c>
      <c r="I120" s="36">
        <v>1999683.5</v>
      </c>
      <c r="J120" s="36">
        <v>1999367</v>
      </c>
      <c r="K120" s="36">
        <v>1999367</v>
      </c>
      <c r="L120" s="37">
        <f t="shared" si="12"/>
        <v>0</v>
      </c>
      <c r="M120" s="38">
        <f t="shared" si="13"/>
        <v>0.99984172495297385</v>
      </c>
    </row>
    <row r="121" spans="2:13" ht="22.5">
      <c r="B121" s="32" t="s">
        <v>151</v>
      </c>
      <c r="C121" s="33"/>
      <c r="D121" s="27" t="s">
        <v>152</v>
      </c>
      <c r="E121" s="43">
        <v>6121</v>
      </c>
      <c r="F121" s="27" t="s">
        <v>143</v>
      </c>
      <c r="G121" s="35">
        <f t="shared" si="11"/>
        <v>0</v>
      </c>
      <c r="H121" s="36">
        <v>0</v>
      </c>
      <c r="I121" s="36">
        <v>600000</v>
      </c>
      <c r="J121" s="36">
        <v>0</v>
      </c>
      <c r="K121" s="36">
        <v>0</v>
      </c>
      <c r="L121" s="37">
        <f t="shared" si="12"/>
        <v>0</v>
      </c>
      <c r="M121" s="38">
        <f t="shared" si="13"/>
        <v>0</v>
      </c>
    </row>
    <row r="122" spans="2:13">
      <c r="B122" s="32" t="s">
        <v>153</v>
      </c>
      <c r="C122" s="33"/>
      <c r="D122" s="27" t="s">
        <v>154</v>
      </c>
      <c r="E122" s="43">
        <v>6141</v>
      </c>
      <c r="F122" s="27" t="s">
        <v>145</v>
      </c>
      <c r="G122" s="35">
        <f t="shared" si="11"/>
        <v>0</v>
      </c>
      <c r="H122" s="36">
        <v>0</v>
      </c>
      <c r="I122" s="36">
        <v>0</v>
      </c>
      <c r="J122" s="36">
        <v>0</v>
      </c>
      <c r="K122" s="36">
        <v>0</v>
      </c>
      <c r="L122" s="37">
        <f t="shared" si="12"/>
        <v>0</v>
      </c>
      <c r="M122" s="38">
        <f t="shared" si="13"/>
        <v>0</v>
      </c>
    </row>
    <row r="123" spans="2:13">
      <c r="B123" s="32" t="s">
        <v>155</v>
      </c>
      <c r="C123" s="33"/>
      <c r="D123" s="27" t="s">
        <v>156</v>
      </c>
      <c r="E123" s="43">
        <v>6131</v>
      </c>
      <c r="F123" s="27" t="s">
        <v>144</v>
      </c>
      <c r="G123" s="35">
        <f t="shared" si="11"/>
        <v>0</v>
      </c>
      <c r="H123" s="36">
        <v>0</v>
      </c>
      <c r="I123" s="36">
        <v>3092385.29</v>
      </c>
      <c r="J123" s="36">
        <v>2195569.88</v>
      </c>
      <c r="K123" s="36">
        <v>1810205.94</v>
      </c>
      <c r="L123" s="37">
        <f t="shared" si="12"/>
        <v>0</v>
      </c>
      <c r="M123" s="38">
        <f t="shared" si="13"/>
        <v>0.58537529131759647</v>
      </c>
    </row>
    <row r="124" spans="2:13">
      <c r="B124" s="32" t="s">
        <v>157</v>
      </c>
      <c r="C124" s="33"/>
      <c r="D124" s="27" t="s">
        <v>158</v>
      </c>
      <c r="E124" s="43">
        <v>6141</v>
      </c>
      <c r="F124" s="27" t="s">
        <v>145</v>
      </c>
      <c r="G124" s="35">
        <f t="shared" si="11"/>
        <v>0</v>
      </c>
      <c r="H124" s="36">
        <v>0</v>
      </c>
      <c r="I124" s="36">
        <v>433857.4</v>
      </c>
      <c r="J124" s="36">
        <v>373492.88</v>
      </c>
      <c r="K124" s="36">
        <v>373492.88</v>
      </c>
      <c r="L124" s="37">
        <f t="shared" si="12"/>
        <v>0</v>
      </c>
      <c r="M124" s="38">
        <f t="shared" si="13"/>
        <v>0.8608655286276089</v>
      </c>
    </row>
    <row r="125" spans="2:13">
      <c r="B125" s="32" t="s">
        <v>159</v>
      </c>
      <c r="C125" s="33"/>
      <c r="D125" s="27" t="s">
        <v>160</v>
      </c>
      <c r="E125" s="43">
        <v>6121</v>
      </c>
      <c r="F125" s="27" t="s">
        <v>143</v>
      </c>
      <c r="G125" s="35">
        <f t="shared" si="11"/>
        <v>0</v>
      </c>
      <c r="H125" s="36">
        <v>0</v>
      </c>
      <c r="I125" s="36">
        <v>3109763.48</v>
      </c>
      <c r="J125" s="36">
        <v>3108986.34</v>
      </c>
      <c r="K125" s="36">
        <v>3108986.34</v>
      </c>
      <c r="L125" s="37">
        <f t="shared" si="12"/>
        <v>0</v>
      </c>
      <c r="M125" s="38">
        <f t="shared" si="13"/>
        <v>0.99975009675012316</v>
      </c>
    </row>
    <row r="126" spans="2:13">
      <c r="B126" s="32"/>
      <c r="C126" s="33"/>
      <c r="D126" s="27"/>
      <c r="E126" s="43">
        <v>6141</v>
      </c>
      <c r="F126" s="27" t="s">
        <v>145</v>
      </c>
      <c r="G126" s="35">
        <f t="shared" si="11"/>
        <v>0</v>
      </c>
      <c r="H126" s="36">
        <v>0</v>
      </c>
      <c r="I126" s="36">
        <v>52418882.210000001</v>
      </c>
      <c r="J126" s="36">
        <v>35405510.780000001</v>
      </c>
      <c r="K126" s="36">
        <v>32640981.75</v>
      </c>
      <c r="L126" s="37">
        <f t="shared" si="12"/>
        <v>0</v>
      </c>
      <c r="M126" s="38">
        <f t="shared" si="13"/>
        <v>0.62269511240690001</v>
      </c>
    </row>
    <row r="127" spans="2:13">
      <c r="B127" s="32" t="s">
        <v>161</v>
      </c>
      <c r="C127" s="33"/>
      <c r="D127" s="27" t="s">
        <v>162</v>
      </c>
      <c r="E127" s="43">
        <v>6131</v>
      </c>
      <c r="F127" s="27" t="s">
        <v>144</v>
      </c>
      <c r="G127" s="35">
        <f t="shared" si="11"/>
        <v>0</v>
      </c>
      <c r="H127" s="36">
        <v>0</v>
      </c>
      <c r="I127" s="36">
        <v>0</v>
      </c>
      <c r="J127" s="36">
        <v>0</v>
      </c>
      <c r="K127" s="36">
        <v>0</v>
      </c>
      <c r="L127" s="37">
        <f t="shared" si="12"/>
        <v>0</v>
      </c>
      <c r="M127" s="38">
        <f t="shared" si="13"/>
        <v>0</v>
      </c>
    </row>
    <row r="128" spans="2:13">
      <c r="B128" s="32" t="s">
        <v>163</v>
      </c>
      <c r="C128" s="33"/>
      <c r="D128" s="27" t="s">
        <v>164</v>
      </c>
      <c r="E128" s="43">
        <v>6141</v>
      </c>
      <c r="F128" s="27" t="s">
        <v>145</v>
      </c>
      <c r="G128" s="35">
        <f t="shared" si="11"/>
        <v>0</v>
      </c>
      <c r="H128" s="36">
        <v>0</v>
      </c>
      <c r="I128" s="36">
        <v>2046196.8</v>
      </c>
      <c r="J128" s="36">
        <v>1795201.86</v>
      </c>
      <c r="K128" s="36">
        <v>1795201.86</v>
      </c>
      <c r="L128" s="37">
        <f t="shared" si="12"/>
        <v>0</v>
      </c>
      <c r="M128" s="38">
        <f t="shared" si="13"/>
        <v>0.87733587502433785</v>
      </c>
    </row>
    <row r="129" spans="2:13">
      <c r="B129" s="32" t="s">
        <v>165</v>
      </c>
      <c r="C129" s="33"/>
      <c r="D129" s="27" t="s">
        <v>166</v>
      </c>
      <c r="E129" s="43">
        <v>6151</v>
      </c>
      <c r="F129" s="27" t="s">
        <v>146</v>
      </c>
      <c r="G129" s="35">
        <f t="shared" si="11"/>
        <v>0</v>
      </c>
      <c r="H129" s="36">
        <v>0</v>
      </c>
      <c r="I129" s="36">
        <v>13217690.619999999</v>
      </c>
      <c r="J129" s="36">
        <v>10808345.800000001</v>
      </c>
      <c r="K129" s="36">
        <v>8404421.6500000004</v>
      </c>
      <c r="L129" s="37">
        <f t="shared" si="12"/>
        <v>0</v>
      </c>
      <c r="M129" s="38">
        <f t="shared" si="13"/>
        <v>0.63584644940040225</v>
      </c>
    </row>
    <row r="130" spans="2:13">
      <c r="B130" s="32" t="s">
        <v>167</v>
      </c>
      <c r="C130" s="33"/>
      <c r="D130" s="27" t="s">
        <v>168</v>
      </c>
      <c r="E130" s="43">
        <v>6121</v>
      </c>
      <c r="F130" s="27" t="s">
        <v>143</v>
      </c>
      <c r="G130" s="35">
        <f t="shared" si="11"/>
        <v>0</v>
      </c>
      <c r="H130" s="36">
        <v>0</v>
      </c>
      <c r="I130" s="36">
        <v>1450000</v>
      </c>
      <c r="J130" s="36">
        <v>0</v>
      </c>
      <c r="K130" s="36">
        <v>0</v>
      </c>
      <c r="L130" s="37">
        <f t="shared" si="12"/>
        <v>0</v>
      </c>
      <c r="M130" s="38">
        <f t="shared" si="13"/>
        <v>0</v>
      </c>
    </row>
    <row r="131" spans="2:13">
      <c r="B131" s="32" t="s">
        <v>169</v>
      </c>
      <c r="C131" s="33"/>
      <c r="D131" s="27" t="s">
        <v>170</v>
      </c>
      <c r="E131" s="43">
        <v>6121</v>
      </c>
      <c r="F131" s="27" t="s">
        <v>143</v>
      </c>
      <c r="G131" s="35">
        <f t="shared" si="11"/>
        <v>0</v>
      </c>
      <c r="H131" s="36">
        <v>0</v>
      </c>
      <c r="I131" s="36">
        <v>513521.52</v>
      </c>
      <c r="J131" s="36">
        <v>482586.75</v>
      </c>
      <c r="K131" s="36">
        <v>482586.75</v>
      </c>
      <c r="L131" s="37">
        <f t="shared" si="12"/>
        <v>0</v>
      </c>
      <c r="M131" s="38">
        <f t="shared" si="13"/>
        <v>0.93975954503328307</v>
      </c>
    </row>
    <row r="132" spans="2:13">
      <c r="B132" s="32" t="s">
        <v>103</v>
      </c>
      <c r="C132" s="33"/>
      <c r="D132" s="27" t="s">
        <v>104</v>
      </c>
      <c r="E132" s="43">
        <v>6221</v>
      </c>
      <c r="F132" s="27" t="s">
        <v>143</v>
      </c>
      <c r="G132" s="35">
        <f t="shared" si="11"/>
        <v>1</v>
      </c>
      <c r="H132" s="36">
        <v>1</v>
      </c>
      <c r="I132" s="36">
        <v>0</v>
      </c>
      <c r="J132" s="36">
        <v>0</v>
      </c>
      <c r="K132" s="36">
        <v>0</v>
      </c>
      <c r="L132" s="37">
        <f t="shared" si="12"/>
        <v>0</v>
      </c>
      <c r="M132" s="38">
        <f t="shared" si="13"/>
        <v>0</v>
      </c>
    </row>
    <row r="133" spans="2:13">
      <c r="B133" s="32" t="s">
        <v>107</v>
      </c>
      <c r="C133" s="33"/>
      <c r="D133" s="27" t="s">
        <v>108</v>
      </c>
      <c r="E133" s="43">
        <v>6311</v>
      </c>
      <c r="F133" s="27" t="s">
        <v>171</v>
      </c>
      <c r="G133" s="35">
        <f t="shared" si="11"/>
        <v>500000</v>
      </c>
      <c r="H133" s="36">
        <v>500000</v>
      </c>
      <c r="I133" s="36">
        <v>227840</v>
      </c>
      <c r="J133" s="36">
        <v>225504</v>
      </c>
      <c r="K133" s="36">
        <v>225504</v>
      </c>
      <c r="L133" s="37">
        <f t="shared" si="12"/>
        <v>0.45100800000000002</v>
      </c>
      <c r="M133" s="38">
        <f t="shared" si="13"/>
        <v>0.98974719101123598</v>
      </c>
    </row>
    <row r="134" spans="2:13" ht="22.5">
      <c r="B134" s="32" t="s">
        <v>116</v>
      </c>
      <c r="C134" s="33"/>
      <c r="D134" s="27" t="s">
        <v>117</v>
      </c>
      <c r="E134" s="43">
        <v>6121</v>
      </c>
      <c r="F134" s="27" t="s">
        <v>143</v>
      </c>
      <c r="G134" s="35">
        <f t="shared" si="11"/>
        <v>200000</v>
      </c>
      <c r="H134" s="36">
        <v>200000</v>
      </c>
      <c r="I134" s="36">
        <v>662462.64</v>
      </c>
      <c r="J134" s="36">
        <v>602299.80000000005</v>
      </c>
      <c r="K134" s="36">
        <v>602299.80000000005</v>
      </c>
      <c r="L134" s="37">
        <f t="shared" si="12"/>
        <v>3.0114990000000001</v>
      </c>
      <c r="M134" s="38">
        <f t="shared" si="13"/>
        <v>0.90918304464686495</v>
      </c>
    </row>
    <row r="135" spans="2:13">
      <c r="B135" s="32"/>
      <c r="C135" s="33"/>
      <c r="D135" s="27"/>
      <c r="E135" s="43"/>
      <c r="F135" s="27"/>
      <c r="G135" s="44"/>
      <c r="H135" s="44"/>
      <c r="I135" s="44"/>
      <c r="J135" s="44"/>
      <c r="K135" s="44"/>
      <c r="L135" s="41"/>
      <c r="M135" s="42"/>
    </row>
    <row r="136" spans="2:13">
      <c r="B136" s="47"/>
      <c r="C136" s="48"/>
      <c r="D136" s="49"/>
      <c r="E136" s="50"/>
      <c r="F136" s="49"/>
      <c r="G136" s="49"/>
      <c r="H136" s="49"/>
      <c r="I136" s="49"/>
      <c r="J136" s="49"/>
      <c r="K136" s="49"/>
      <c r="L136" s="49"/>
      <c r="M136" s="51"/>
    </row>
    <row r="137" spans="2:13">
      <c r="B137" s="88" t="s">
        <v>17</v>
      </c>
      <c r="C137" s="89"/>
      <c r="D137" s="89"/>
      <c r="E137" s="89"/>
      <c r="F137" s="89"/>
      <c r="G137" s="7">
        <f>SUM(G113:G134)</f>
        <v>700001</v>
      </c>
      <c r="H137" s="7">
        <f>SUM(H113:H134)</f>
        <v>700001</v>
      </c>
      <c r="I137" s="7">
        <f>SUM(I113:I134)</f>
        <v>107410871.92</v>
      </c>
      <c r="J137" s="7">
        <f>SUM(J113:J134)</f>
        <v>79504876.799999997</v>
      </c>
      <c r="K137" s="7">
        <f>SUM(K113:K134)</f>
        <v>67206932.939999998</v>
      </c>
      <c r="L137" s="8">
        <f>IFERROR(K137/H137,0)</f>
        <v>96.009767043189939</v>
      </c>
      <c r="M137" s="9">
        <f>IFERROR(K137/I137,0)</f>
        <v>0.62569953803238798</v>
      </c>
    </row>
    <row r="138" spans="2:13">
      <c r="B138" s="4"/>
      <c r="C138" s="5"/>
      <c r="D138" s="2"/>
      <c r="E138" s="6"/>
      <c r="F138" s="2"/>
      <c r="G138" s="2"/>
      <c r="H138" s="2"/>
      <c r="I138" s="2"/>
      <c r="J138" s="2"/>
      <c r="K138" s="2"/>
      <c r="L138" s="2"/>
      <c r="M138" s="3"/>
    </row>
    <row r="139" spans="2:13">
      <c r="B139" s="75" t="s">
        <v>18</v>
      </c>
      <c r="C139" s="76"/>
      <c r="D139" s="76"/>
      <c r="E139" s="76"/>
      <c r="F139" s="76"/>
      <c r="G139" s="10">
        <f>+G108+G137</f>
        <v>1476184.3</v>
      </c>
      <c r="H139" s="10">
        <f>+H108+H137</f>
        <v>1476184.3</v>
      </c>
      <c r="I139" s="10">
        <f>+I108+I137</f>
        <v>114598792.91</v>
      </c>
      <c r="J139" s="10">
        <f>+J108+J137</f>
        <v>86648413.890000001</v>
      </c>
      <c r="K139" s="10">
        <f>+K108+K137</f>
        <v>74350470.030000001</v>
      </c>
      <c r="L139" s="11">
        <f>IFERROR(K139/H139,0)</f>
        <v>50.36665816727627</v>
      </c>
      <c r="M139" s="12">
        <f>IFERROR(K139/I139,0)</f>
        <v>0.64878929473882885</v>
      </c>
    </row>
    <row r="140" spans="2:13">
      <c r="B140" s="13"/>
      <c r="C140" s="14"/>
      <c r="D140" s="14"/>
      <c r="E140" s="15"/>
      <c r="F140" s="14"/>
      <c r="G140" s="14"/>
      <c r="H140" s="14"/>
      <c r="I140" s="14"/>
      <c r="J140" s="14"/>
      <c r="K140" s="14"/>
      <c r="L140" s="14"/>
      <c r="M140" s="16"/>
    </row>
    <row r="141" spans="2:13" ht="15">
      <c r="B141" s="17" t="s">
        <v>19</v>
      </c>
      <c r="C141" s="17"/>
      <c r="D141" s="18"/>
      <c r="E141" s="19"/>
      <c r="F141" s="18"/>
      <c r="G141" s="18"/>
      <c r="H141" s="18"/>
    </row>
  </sheetData>
  <mergeCells count="22">
    <mergeCell ref="B139:F139"/>
    <mergeCell ref="K3:K5"/>
    <mergeCell ref="L3:M3"/>
    <mergeCell ref="L4:L5"/>
    <mergeCell ref="M4:M5"/>
    <mergeCell ref="B6:D6"/>
    <mergeCell ref="J6:K6"/>
    <mergeCell ref="C7:D7"/>
    <mergeCell ref="B108:F108"/>
    <mergeCell ref="B110:D110"/>
    <mergeCell ref="C111:D111"/>
    <mergeCell ref="B137:F13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Roberto</cp:lastModifiedBy>
  <dcterms:created xsi:type="dcterms:W3CDTF">2020-08-06T19:52:58Z</dcterms:created>
  <dcterms:modified xsi:type="dcterms:W3CDTF">2022-02-03T15:24:43Z</dcterms:modified>
</cp:coreProperties>
</file>