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5" i="1"/>
  <c r="F35"/>
  <c r="I34"/>
  <c r="F34"/>
  <c r="I33"/>
  <c r="F33"/>
  <c r="I32"/>
  <c r="F32"/>
  <c r="I31"/>
  <c r="H31"/>
  <c r="G31"/>
  <c r="F31"/>
  <c r="E31"/>
  <c r="D31"/>
  <c r="I30"/>
  <c r="F30"/>
  <c r="I29"/>
  <c r="F29"/>
  <c r="I28"/>
  <c r="F28"/>
  <c r="I27"/>
  <c r="F27"/>
  <c r="I26"/>
  <c r="H26"/>
  <c r="G26"/>
  <c r="F26"/>
  <c r="E26"/>
  <c r="D26"/>
  <c r="I25"/>
  <c r="F25"/>
  <c r="I24"/>
  <c r="F24"/>
  <c r="I23"/>
  <c r="H23"/>
  <c r="G23"/>
  <c r="F23"/>
  <c r="E23"/>
  <c r="D23"/>
  <c r="I22"/>
  <c r="F22"/>
  <c r="I21"/>
  <c r="F21"/>
  <c r="I20"/>
  <c r="F20"/>
  <c r="I19"/>
  <c r="H19"/>
  <c r="G19"/>
  <c r="F19"/>
  <c r="E19"/>
  <c r="D19"/>
  <c r="I18"/>
  <c r="F18"/>
  <c r="I17"/>
  <c r="F17"/>
  <c r="I16"/>
  <c r="F16"/>
  <c r="I15"/>
  <c r="F15"/>
  <c r="I14"/>
  <c r="F14"/>
  <c r="I13"/>
  <c r="F13"/>
  <c r="I12"/>
  <c r="F12"/>
  <c r="I11"/>
  <c r="F11"/>
  <c r="I10"/>
  <c r="I37" s="1"/>
  <c r="H10"/>
  <c r="H37" s="1"/>
  <c r="G10"/>
  <c r="G37" s="1"/>
  <c r="F10"/>
  <c r="F37" s="1"/>
  <c r="E10"/>
  <c r="E37" s="1"/>
  <c r="D10"/>
  <c r="D37" s="1"/>
  <c r="F9"/>
  <c r="I9" s="1"/>
  <c r="F8"/>
  <c r="I8" s="1"/>
  <c r="H7"/>
  <c r="G7"/>
  <c r="F7"/>
  <c r="E7"/>
  <c r="D7"/>
  <c r="I7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<sst xmlns="http://schemas.openxmlformats.org/spreadsheetml/2006/main" count="49" uniqueCount="49">
  <si>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</si>
  <si>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</si>
  <si>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</si>
  <si>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</si>
  <si>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</si>
  <si>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</si>
  <si>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</si>
  <si>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</si>
  <si>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</si>
  <si>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</si>
  <si>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</si>
  <si>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</si>
  <si>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</si>
  <si>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</si>
  <si>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</si>
  <si>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</si>
  <si>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</si>
  <si>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</si>
  <si>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</si>
  <si>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</si>
  <si>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</si>
  <si>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</si>
  <si>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</si>
  <si>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</si>
  <si>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</si>
  <si>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</si>
  <si>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</si>
  <si>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</si>
  <si>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</si>
  <si>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</si>
  <si>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</si>
  <si>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</si>
  <si>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</si>
  <si>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</si>
  <si>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</si>
  <si>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</si>
  <si>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</si>
  <si>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</si>
  <si>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</si>
  <si>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</si>
  <si>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</si>
  <si>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</si>
  <si>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</si>
  <si>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</si>
  <si>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</si>
  <si>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</si>
  <si>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</si>
  <si>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</si>
  <si>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
GASTO POR CATEGORÍA PROGRAMÁTICA
DEL 1 DE ENERO AL 31 DE DICIEMBRE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</si>
</sst>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7" applyFont="1" applyFill="1" applyAlignment="1" applyProtection="1">
      <alignment horizont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9" fillId="0" borderId="0" xfId="7" applyFont="1" applyFill="1" applyBorder="1" applyAlignment="1" applyProtection="1">
      <alignment horizontal="center" wrapText="1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0" fontId="9" fillId="0" borderId="5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Fill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16" xfId="7" applyFont="1" applyFill="1" applyBorder="1" applyAlignment="1" applyProtection="1">
      <alignment horizontal="center" wrapText="1"/>
      <protection locked="0"/>
    </xf>
    <xf numFmtId="0" fontId="9" fillId="0" borderId="0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Normal="100" zoomScaleSheetLayoutView="90" workbookViewId="0">
      <selection activeCell="I38" sqref="I38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42" t="s">
        <v>48</v>
      </c>
      <c r="B1" s="39"/>
      <c r="C1" s="39"/>
      <c r="D1" s="39"/>
      <c r="E1" s="39"/>
      <c r="F1" s="39"/>
      <c r="G1" s="39"/>
      <c r="H1" s="39"/>
      <c r="I1" s="43"/>
    </row>
    <row r="2" spans="1:9" ht="15" customHeight="1">
      <c r="A2" s="44" t="s">
        <v>30</v>
      </c>
      <c r="B2" s="45"/>
      <c r="C2" s="46"/>
      <c r="D2" s="39" t="s">
        <v>37</v>
      </c>
      <c r="E2" s="39"/>
      <c r="F2" s="39"/>
      <c r="G2" s="39"/>
      <c r="H2" s="39"/>
      <c r="I2" s="40" t="s">
        <v>35</v>
      </c>
    </row>
    <row r="3" spans="1:9" ht="24.95" customHeight="1">
      <c r="A3" s="47"/>
      <c r="B3" s="48"/>
      <c r="C3" s="4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1"/>
    </row>
    <row r="4" spans="1:9">
      <c r="A4" s="50"/>
      <c r="B4" s="51"/>
      <c r="C4" s="5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241363148.98000002</v>
      </c>
      <c r="E10" s="19">
        <f>SUM(E11:E18)</f>
        <v>122366317.66</v>
      </c>
      <c r="F10" s="19">
        <f t="shared" ref="F10:I10" si="1">SUM(F11:F18)</f>
        <v>363729466.63999999</v>
      </c>
      <c r="G10" s="19">
        <f t="shared" si="1"/>
        <v>304961321.69</v>
      </c>
      <c r="H10" s="19">
        <f t="shared" si="1"/>
        <v>284123148.64999998</v>
      </c>
      <c r="I10" s="19">
        <f t="shared" si="1"/>
        <v>58768144.950000025</v>
      </c>
    </row>
    <row r="11" spans="1:9">
      <c r="A11" s="13"/>
      <c r="B11" s="9"/>
      <c r="C11" s="3" t="s">
        <v>4</v>
      </c>
      <c r="D11" s="20">
        <v>185867283.74000001</v>
      </c>
      <c r="E11" s="20">
        <v>46309896.460000001</v>
      </c>
      <c r="F11" s="20">
        <f t="shared" ref="F11:F18" si="2">D11+E11</f>
        <v>232177180.20000002</v>
      </c>
      <c r="G11" s="20">
        <v>216164934.31</v>
      </c>
      <c r="H11" s="20">
        <v>201166874.44</v>
      </c>
      <c r="I11" s="20">
        <f t="shared" ref="I11:I18" si="3">F11-G11</f>
        <v>16012245.890000015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32137645.809999999</v>
      </c>
      <c r="E13" s="20">
        <v>-1371282.61</v>
      </c>
      <c r="F13" s="20">
        <f t="shared" si="2"/>
        <v>30766363.199999999</v>
      </c>
      <c r="G13" s="20">
        <v>28726280.989999998</v>
      </c>
      <c r="H13" s="20">
        <v>28439984.940000001</v>
      </c>
      <c r="I13" s="20">
        <f t="shared" si="3"/>
        <v>2040082.2100000009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23358219.43</v>
      </c>
      <c r="E18" s="20">
        <v>77427703.810000002</v>
      </c>
      <c r="F18" s="20">
        <f t="shared" si="2"/>
        <v>100785923.24000001</v>
      </c>
      <c r="G18" s="20">
        <v>60070106.390000001</v>
      </c>
      <c r="H18" s="20">
        <v>54516289.270000003</v>
      </c>
      <c r="I18" s="20">
        <f t="shared" si="3"/>
        <v>40715816.850000009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241363148.98000002</v>
      </c>
      <c r="E37" s="25">
        <f t="shared" ref="E37:I37" si="16">SUM(E7+E10+E19+E23+E26+E31)</f>
        <v>122366317.66</v>
      </c>
      <c r="F37" s="25">
        <f t="shared" si="16"/>
        <v>363729466.63999999</v>
      </c>
      <c r="G37" s="25">
        <f t="shared" si="16"/>
        <v>304961321.69</v>
      </c>
      <c r="H37" s="25">
        <f t="shared" si="16"/>
        <v>284123148.64999998</v>
      </c>
      <c r="I37" s="25">
        <f t="shared" si="16"/>
        <v>58768144.950000025</v>
      </c>
    </row>
    <row r="39" spans="1:9" ht="15">
      <c r="C39" s="28" t="s">
        <v>41</v>
      </c>
    </row>
    <row r="41" spans="1:9" ht="42.75" customHeight="1">
      <c r="C41" s="36"/>
      <c r="D41" s="29"/>
      <c r="E41" s="30"/>
      <c r="F41" s="31"/>
    </row>
    <row r="42" spans="1:9" ht="15" customHeight="1">
      <c r="C42" s="35" t="s">
        <v>44</v>
      </c>
      <c r="D42"/>
      <c r="E42" s="53" t="s">
        <v>47</v>
      </c>
      <c r="F42" s="53"/>
    </row>
    <row r="43" spans="1:9" ht="68.25" customHeight="1">
      <c r="C43" s="37" t="s">
        <v>45</v>
      </c>
      <c r="D43"/>
      <c r="E43" s="54" t="s">
        <v>42</v>
      </c>
      <c r="F43" s="54"/>
    </row>
    <row r="44" spans="1:9" ht="15" customHeight="1">
      <c r="C44" s="35" t="s">
        <v>46</v>
      </c>
      <c r="D44" s="32"/>
      <c r="E44" s="55"/>
      <c r="F44" s="55"/>
    </row>
    <row r="45" spans="1:9" ht="15" customHeight="1">
      <c r="C45" s="33" t="s">
        <v>43</v>
      </c>
      <c r="D45" s="34"/>
      <c r="E45" s="38"/>
      <c r="F45" s="38"/>
    </row>
  </sheetData>
  <sheetProtection formatCells="0" formatColumns="0" formatRows="0" autoFilter="0"/>
  <protectedRanges>
    <protectedRange sqref="B38:I38 B46:I65523 B39:B45 H39:I45" name="Rango1"/>
    <protectedRange sqref="C31 C7 B11:C18 C10 B20:C22 C19 B24:C25 C23 B27:C30 C26 B32:C36 B8:C9" name="Rango1_3"/>
    <protectedRange sqref="D4:I6" name="Rango1_2_2"/>
    <protectedRange sqref="B37:C37" name="Rango1_1_2"/>
    <protectedRange sqref="D7:I9" name="Rango1_3_1"/>
    <protectedRange sqref="G41:G45 C40:G40 D39:G39" name="Rango1_1"/>
    <protectedRange sqref="F41" name="Rango1_3_1_1"/>
    <protectedRange sqref="C41:E45" name="Rango1_1_2_1_1"/>
    <protectedRange sqref="C39" name="Rango1_1_2_2"/>
    <protectedRange sqref="F37:I37 D10:I36" name="Rango1_3_2"/>
    <protectedRange sqref="D37:E37" name="Rango1_1_2_1"/>
  </protectedRanges>
  <mergeCells count="8">
    <mergeCell ref="E45:F45"/>
    <mergeCell ref="D2:H2"/>
    <mergeCell ref="I2:I3"/>
    <mergeCell ref="A1:I1"/>
    <mergeCell ref="A2:C4"/>
    <mergeCell ref="E42:F42"/>
    <mergeCell ref="E43:F43"/>
    <mergeCell ref="E44:F44"/>
  </mergeCells>
  <pageMargins left="0.33" right="0.28000000000000003" top="0.5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2021-10-05T16:10:02Z</cp:lastPrinted>
  <dcterms:created xsi:type="dcterms:W3CDTF">2012-12-11T21:13:37Z</dcterms:created>
  <dcterms:modified xsi:type="dcterms:W3CDTF">2022-01-27T16:02:14Z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