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ublica 4to Trimestre2022\CCM 4TO TRIM 2022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48" i="4"/>
  <c r="H46" i="4"/>
  <c r="H40" i="4"/>
  <c r="H38" i="4"/>
  <c r="E50" i="4"/>
  <c r="H50" i="4" s="1"/>
  <c r="E48" i="4"/>
  <c r="E46" i="4"/>
  <c r="E44" i="4"/>
  <c r="H44" i="4" s="1"/>
  <c r="E42" i="4"/>
  <c r="H42" i="4" s="1"/>
  <c r="E40" i="4"/>
  <c r="E38" i="4"/>
  <c r="C52" i="4"/>
  <c r="G30" i="4"/>
  <c r="F30" i="4"/>
  <c r="H28" i="4"/>
  <c r="E28" i="4"/>
  <c r="E27" i="4"/>
  <c r="H27" i="4" s="1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30" i="4"/>
  <c r="E52" i="4"/>
  <c r="E30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4" i="6"/>
  <c r="H50" i="6"/>
  <c r="H46" i="6"/>
  <c r="H42" i="6"/>
  <c r="H34" i="6"/>
  <c r="H18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C33" i="6"/>
  <c r="C23" i="6"/>
  <c r="C13" i="6"/>
  <c r="C5" i="6"/>
  <c r="C42" i="5" l="1"/>
  <c r="E16" i="8"/>
  <c r="H43" i="6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/>
  <c r="H42" i="5" l="1"/>
  <c r="E77" i="6"/>
  <c r="H5" i="6"/>
  <c r="H77" i="6" s="1"/>
</calcChain>
</file>

<file path=xl/sharedStrings.xml><?xml version="1.0" encoding="utf-8"?>
<sst xmlns="http://schemas.openxmlformats.org/spreadsheetml/2006/main" count="199" uniqueCount="140">
  <si>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</si>
  <si>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</si>
  <si>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</si>
  <si>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</si>
  <si>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</si>
  <si>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</si>
  <si>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</si>
  <si>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</si>
  <si>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</si>
  <si>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</si>
  <si>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</si>
  <si>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</si>
  <si>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</si>
  <si>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</si>
  <si>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</si>
  <si>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</si>
  <si>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</si>
  <si>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</si>
  <si>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</si>
  <si>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</si>
  <si>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</si>
  <si>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</si>
  <si>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</si>
  <si>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</si>
  <si>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</si>
  <si>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</si>
  <si>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</si>
  <si>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</si>
  <si>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</si>
  <si>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</si>
  <si>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</si>
  <si>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</si>
  <si>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</si>
  <si>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</si>
  <si>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</si>
  <si>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</si>
  <si>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</si>
  <si>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</si>
  <si>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</si>
  <si>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</si>
  <si>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</si>
  <si>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</si>
  <si>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</si>
  <si>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</si>
  <si>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</si>
  <si>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</si>
  <si>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</si>
  <si>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</si>
  <si>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</si>
  <si>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</si>
  <si>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</si>
  <si>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</si>
  <si>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</si>
  <si>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</si>
  <si>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</si>
  <si>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</si>
  <si>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</si>
  <si>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</si>
  <si>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</si>
  <si>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</si>
  <si>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</si>
  <si>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</si>
  <si>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</si>
  <si>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</si>
  <si>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</si>
  <si>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</si>
  <si>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</si>
  <si>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</si>
  <si>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</si>
  <si>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</si>
  <si>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</si>
  <si>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</si>
  <si>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</si>
  <si>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</si>
  <si>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</si>
  <si>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</si>
  <si>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</si>
  <si>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</si>
  <si>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</si>
  <si>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</si>
  <si>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</si>
  <si>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</si>
  <si>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</si>
  <si>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</si>
  <si>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</si>
  <si>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</si>
  <si>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</si>
  <si>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</si>
  <si>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</si>
  <si>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</si>
  <si>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</si>
  <si>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</si>
  <si>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</si>
  <si>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</si>
  <si>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</si>
  <si>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</si>
  <si>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</si>
  <si>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</si>
  <si>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</si>
  <si>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</si>
  <si>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</si>
  <si>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</si>
  <si>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</si>
  <si>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</si>
  <si>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</si>
  <si>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</si>
  <si>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</si>
  <si>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</si>
  <si>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</si>
  <si>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</si>
  <si>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</si>
  <si>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</si>
  <si>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</si>
  <si>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</si>
  <si>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</si>
  <si>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</si>
  <si>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</si>
  <si>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</si>
  <si>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</si>
  <si>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</si>
  <si>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</si>
  <si>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</si>
  <si>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</si>
  <si>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</si>
  <si>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</si>
  <si>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</si>
  <si>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</si>
  <si>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</si>
  <si>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</si>
  <si>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</si>
  <si>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</si>
  <si>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</si>
  <si>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</si>
  <si>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Cultura, Moroleón, Gto.
Estado Analítico del Ejercicio del Presupuesto de Egresos
Clasificación por Objeto del Gasto(Capítulo y Concepto)
Del 1 de Enero AL 31 DE DICIEMBRE DEL 2022</t>
  </si>
  <si>
    <t>Casa de la Cultura, Moroleón, Gto.
Estado Analítico del Ejercicio del Presupuesto de Egresos
Clasificación Ecónomica (Por Tipo de Gasto)
Del 1 de Enero AL 31 DE DICIEMBRE DEL 2022</t>
  </si>
  <si>
    <t>CASA DE LA CULTURA MOROLEON</t>
  </si>
  <si>
    <t>Casa de la Cultura, Moroleón, Gto.
Estado Analítico del Ejercicio del Presupuesto de Egresos
Clasificación Administrativa
Del 1 de Enero AL 31 DE DICIEMBRE DEL 2022</t>
  </si>
  <si>
    <t>Gobierno (Federal/Estatal/Municipal) de Casa de la Cultura, Moroleón, Gto.
Estado Analítico del Ejercicio del Presupuesto de Egresos
Clasificación Administrativa
Del 1 de Enero AL 31 DE DICIEMBRE DEL 2022</t>
  </si>
  <si>
    <t>Sector Paraestatal del Gobierno (Federal/Estatal/Municipal) de Casa de la Cultura, Moroleón, Gto.
Estado Analítico del Ejercicio del Presupuesto de Egresos
Clasificación Administrativa
Del 1 de Enero AL 31 DE DICIEMBRE DEL 2022</t>
  </si>
  <si>
    <t>Casa de la Cultura, Moroleón, Gto.
Estado Análitico del Ejercicio del Presupuesto de Egresos
Clasificación Funcional (Finalidad y Función)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</si>
</sst>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2438743.71</v>
      </c>
      <c r="D5" s="14">
        <f>SUM(D6:D12)</f>
        <v>99642.76</v>
      </c>
      <c r="E5" s="14">
        <f>C5+D5</f>
        <v>2538386.4699999997</v>
      </c>
      <c r="F5" s="14">
        <f>SUM(F6:F12)</f>
        <v>2229938.48</v>
      </c>
      <c r="G5" s="14">
        <f>SUM(G6:G12)</f>
        <v>2229938.48</v>
      </c>
      <c r="H5" s="14">
        <f>E5-F5</f>
        <v>308447.98999999976</v>
      </c>
    </row>
    <row r="6" spans="1:8" x14ac:dyDescent="0.2">
      <c r="A6" s="49">
        <v>1100</v>
      </c>
      <c r="B6" s="11" t="s">
        <v>75</v>
      </c>
      <c r="C6" s="15">
        <v>0</v>
      </c>
      <c r="D6" s="15">
        <v>0</v>
      </c>
      <c r="E6" s="15">
        <f t="shared" ref="E6:E69" si="0">C6+D6</f>
        <v>0</v>
      </c>
      <c r="F6" s="15">
        <v>0</v>
      </c>
      <c r="G6" s="15">
        <v>0</v>
      </c>
      <c r="H6" s="15">
        <f t="shared" ref="H6:H69" si="1">E6-F6</f>
        <v>0</v>
      </c>
    </row>
    <row r="7" spans="1:8" x14ac:dyDescent="0.2">
      <c r="A7" s="49">
        <v>1200</v>
      </c>
      <c r="B7" s="11" t="s">
        <v>76</v>
      </c>
      <c r="C7" s="15">
        <v>2074558.65</v>
      </c>
      <c r="D7" s="15">
        <v>99642.76</v>
      </c>
      <c r="E7" s="15">
        <f t="shared" si="0"/>
        <v>2174201.4099999997</v>
      </c>
      <c r="F7" s="15">
        <v>1971277.75</v>
      </c>
      <c r="G7" s="15">
        <v>1971277.75</v>
      </c>
      <c r="H7" s="15">
        <f t="shared" si="1"/>
        <v>202923.65999999968</v>
      </c>
    </row>
    <row r="8" spans="1:8" x14ac:dyDescent="0.2">
      <c r="A8" s="49">
        <v>1300</v>
      </c>
      <c r="B8" s="11" t="s">
        <v>77</v>
      </c>
      <c r="C8" s="15">
        <v>242100</v>
      </c>
      <c r="D8" s="15">
        <v>0</v>
      </c>
      <c r="E8" s="15">
        <f t="shared" si="0"/>
        <v>242100</v>
      </c>
      <c r="F8" s="15">
        <v>218465.88</v>
      </c>
      <c r="G8" s="15">
        <v>218465.88</v>
      </c>
      <c r="H8" s="15">
        <f t="shared" si="1"/>
        <v>23634.119999999995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78</v>
      </c>
      <c r="C10" s="15">
        <v>122085.06</v>
      </c>
      <c r="D10" s="15">
        <v>0</v>
      </c>
      <c r="E10" s="15">
        <f t="shared" si="0"/>
        <v>122085.06</v>
      </c>
      <c r="F10" s="15">
        <v>40194.85</v>
      </c>
      <c r="G10" s="15">
        <v>40194.85</v>
      </c>
      <c r="H10" s="15">
        <f t="shared" si="1"/>
        <v>81890.209999999992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79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67</v>
      </c>
      <c r="B13" s="7"/>
      <c r="C13" s="15">
        <f>SUM(C14:C22)</f>
        <v>51664</v>
      </c>
      <c r="D13" s="15">
        <f>SUM(D14:D22)</f>
        <v>40155.57</v>
      </c>
      <c r="E13" s="15">
        <f t="shared" si="0"/>
        <v>91819.57</v>
      </c>
      <c r="F13" s="15">
        <f>SUM(F14:F22)</f>
        <v>78446.62</v>
      </c>
      <c r="G13" s="15">
        <f>SUM(G14:G22)</f>
        <v>78446.62</v>
      </c>
      <c r="H13" s="15">
        <f t="shared" si="1"/>
        <v>13372.950000000012</v>
      </c>
    </row>
    <row r="14" spans="1:8" x14ac:dyDescent="0.2">
      <c r="A14" s="49">
        <v>2100</v>
      </c>
      <c r="B14" s="11" t="s">
        <v>80</v>
      </c>
      <c r="C14" s="15">
        <v>23500</v>
      </c>
      <c r="D14" s="15">
        <v>9129.9699999999993</v>
      </c>
      <c r="E14" s="15">
        <f t="shared" si="0"/>
        <v>32629.97</v>
      </c>
      <c r="F14" s="15">
        <v>23773.25</v>
      </c>
      <c r="G14" s="15">
        <v>23773.25</v>
      </c>
      <c r="H14" s="15">
        <f t="shared" si="1"/>
        <v>8856.7200000000012</v>
      </c>
    </row>
    <row r="15" spans="1:8" x14ac:dyDescent="0.2">
      <c r="A15" s="49">
        <v>2200</v>
      </c>
      <c r="B15" s="11" t="s">
        <v>81</v>
      </c>
      <c r="C15" s="15">
        <v>10000</v>
      </c>
      <c r="D15" s="15">
        <v>10549</v>
      </c>
      <c r="E15" s="15">
        <f t="shared" si="0"/>
        <v>20549</v>
      </c>
      <c r="F15" s="15">
        <v>18540.32</v>
      </c>
      <c r="G15" s="15">
        <v>18540.32</v>
      </c>
      <c r="H15" s="15">
        <f t="shared" si="1"/>
        <v>2008.6800000000003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8000</v>
      </c>
      <c r="D17" s="15">
        <v>0</v>
      </c>
      <c r="E17" s="15">
        <f t="shared" si="0"/>
        <v>8000</v>
      </c>
      <c r="F17" s="15">
        <v>8000</v>
      </c>
      <c r="G17" s="15">
        <v>8000</v>
      </c>
      <c r="H17" s="15">
        <f t="shared" si="1"/>
        <v>0</v>
      </c>
    </row>
    <row r="18" spans="1:8" x14ac:dyDescent="0.2">
      <c r="A18" s="49">
        <v>2500</v>
      </c>
      <c r="B18" s="11" t="s">
        <v>84</v>
      </c>
      <c r="C18" s="15">
        <v>1073</v>
      </c>
      <c r="D18" s="15">
        <v>-1073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85</v>
      </c>
      <c r="C19" s="15">
        <v>6591</v>
      </c>
      <c r="D19" s="15">
        <v>7789.6</v>
      </c>
      <c r="E19" s="15">
        <f t="shared" si="0"/>
        <v>14380.6</v>
      </c>
      <c r="F19" s="15">
        <v>13658.05</v>
      </c>
      <c r="G19" s="15">
        <v>13658.05</v>
      </c>
      <c r="H19" s="15">
        <f t="shared" si="1"/>
        <v>722.55000000000109</v>
      </c>
    </row>
    <row r="20" spans="1:8" x14ac:dyDescent="0.2">
      <c r="A20" s="49">
        <v>2700</v>
      </c>
      <c r="B20" s="11" t="s">
        <v>86</v>
      </c>
      <c r="C20" s="15">
        <v>2500</v>
      </c>
      <c r="D20" s="15">
        <v>7760</v>
      </c>
      <c r="E20" s="15">
        <f t="shared" si="0"/>
        <v>10260</v>
      </c>
      <c r="F20" s="15">
        <v>10260</v>
      </c>
      <c r="G20" s="15">
        <v>10260</v>
      </c>
      <c r="H20" s="15">
        <f t="shared" si="1"/>
        <v>0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0</v>
      </c>
      <c r="D22" s="15">
        <v>6000</v>
      </c>
      <c r="E22" s="15">
        <f t="shared" si="0"/>
        <v>6000</v>
      </c>
      <c r="F22" s="15">
        <v>4215</v>
      </c>
      <c r="G22" s="15">
        <v>4215</v>
      </c>
      <c r="H22" s="15">
        <f t="shared" si="1"/>
        <v>1785</v>
      </c>
    </row>
    <row r="23" spans="1:8" x14ac:dyDescent="0.2">
      <c r="A23" s="48" t="s">
        <v>68</v>
      </c>
      <c r="B23" s="7"/>
      <c r="C23" s="15">
        <f>SUM(C24:C32)</f>
        <v>111403</v>
      </c>
      <c r="D23" s="15">
        <f>SUM(D24:D32)</f>
        <v>268848.63</v>
      </c>
      <c r="E23" s="15">
        <f t="shared" si="0"/>
        <v>380251.63</v>
      </c>
      <c r="F23" s="15">
        <f>SUM(F24:F32)</f>
        <v>358413.18</v>
      </c>
      <c r="G23" s="15">
        <f>SUM(G24:G32)</f>
        <v>358404.48</v>
      </c>
      <c r="H23" s="15">
        <f t="shared" si="1"/>
        <v>21838.450000000012</v>
      </c>
    </row>
    <row r="24" spans="1:8" x14ac:dyDescent="0.2">
      <c r="A24" s="49">
        <v>3100</v>
      </c>
      <c r="B24" s="11" t="s">
        <v>89</v>
      </c>
      <c r="C24" s="15">
        <v>26901</v>
      </c>
      <c r="D24" s="15">
        <v>3817</v>
      </c>
      <c r="E24" s="15">
        <f t="shared" si="0"/>
        <v>30718</v>
      </c>
      <c r="F24" s="15">
        <v>27412.52</v>
      </c>
      <c r="G24" s="15">
        <v>27412.52</v>
      </c>
      <c r="H24" s="15">
        <f t="shared" si="1"/>
        <v>3305.4799999999996</v>
      </c>
    </row>
    <row r="25" spans="1:8" x14ac:dyDescent="0.2">
      <c r="A25" s="49">
        <v>3200</v>
      </c>
      <c r="B25" s="11" t="s">
        <v>90</v>
      </c>
      <c r="C25" s="15">
        <v>4000</v>
      </c>
      <c r="D25" s="15">
        <v>0</v>
      </c>
      <c r="E25" s="15">
        <f t="shared" si="0"/>
        <v>4000</v>
      </c>
      <c r="F25" s="15">
        <v>4000</v>
      </c>
      <c r="G25" s="15">
        <v>4000</v>
      </c>
      <c r="H25" s="15">
        <f t="shared" si="1"/>
        <v>0</v>
      </c>
    </row>
    <row r="26" spans="1:8" x14ac:dyDescent="0.2">
      <c r="A26" s="49">
        <v>3300</v>
      </c>
      <c r="B26" s="11" t="s">
        <v>91</v>
      </c>
      <c r="C26" s="15">
        <v>2</v>
      </c>
      <c r="D26" s="15">
        <v>3480</v>
      </c>
      <c r="E26" s="15">
        <f t="shared" si="0"/>
        <v>3482</v>
      </c>
      <c r="F26" s="15">
        <v>3480</v>
      </c>
      <c r="G26" s="15">
        <v>3480</v>
      </c>
      <c r="H26" s="15">
        <f t="shared" si="1"/>
        <v>2</v>
      </c>
    </row>
    <row r="27" spans="1:8" x14ac:dyDescent="0.2">
      <c r="A27" s="49">
        <v>3400</v>
      </c>
      <c r="B27" s="11" t="s">
        <v>92</v>
      </c>
      <c r="C27" s="15">
        <v>7500</v>
      </c>
      <c r="D27" s="15">
        <v>829.53</v>
      </c>
      <c r="E27" s="15">
        <f t="shared" si="0"/>
        <v>8329.5300000000007</v>
      </c>
      <c r="F27" s="15">
        <v>4209.1899999999996</v>
      </c>
      <c r="G27" s="15">
        <v>4200.49</v>
      </c>
      <c r="H27" s="15">
        <f t="shared" si="1"/>
        <v>4120.3400000000011</v>
      </c>
    </row>
    <row r="28" spans="1:8" x14ac:dyDescent="0.2">
      <c r="A28" s="49">
        <v>3500</v>
      </c>
      <c r="B28" s="11" t="s">
        <v>93</v>
      </c>
      <c r="C28" s="15">
        <v>6500</v>
      </c>
      <c r="D28" s="15">
        <v>24603.63</v>
      </c>
      <c r="E28" s="15">
        <f t="shared" si="0"/>
        <v>31103.63</v>
      </c>
      <c r="F28" s="15">
        <v>30081.599999999999</v>
      </c>
      <c r="G28" s="15">
        <v>30081.599999999999</v>
      </c>
      <c r="H28" s="15">
        <f t="shared" si="1"/>
        <v>1022.0300000000025</v>
      </c>
    </row>
    <row r="29" spans="1:8" x14ac:dyDescent="0.2">
      <c r="A29" s="49">
        <v>3600</v>
      </c>
      <c r="B29" s="11" t="s">
        <v>94</v>
      </c>
      <c r="C29" s="15">
        <v>13000</v>
      </c>
      <c r="D29" s="15">
        <v>-12790.12</v>
      </c>
      <c r="E29" s="15">
        <f t="shared" si="0"/>
        <v>209.8799999999992</v>
      </c>
      <c r="F29" s="15">
        <v>209.88</v>
      </c>
      <c r="G29" s="15">
        <v>209.88</v>
      </c>
      <c r="H29" s="15">
        <f t="shared" si="1"/>
        <v>-7.9580786405131221E-13</v>
      </c>
    </row>
    <row r="30" spans="1:8" x14ac:dyDescent="0.2">
      <c r="A30" s="49">
        <v>3700</v>
      </c>
      <c r="B30" s="11" t="s">
        <v>95</v>
      </c>
      <c r="C30" s="15">
        <v>2000</v>
      </c>
      <c r="D30" s="15">
        <v>918.52</v>
      </c>
      <c r="E30" s="15">
        <f t="shared" si="0"/>
        <v>2918.52</v>
      </c>
      <c r="F30" s="15">
        <v>2290</v>
      </c>
      <c r="G30" s="15">
        <v>2290</v>
      </c>
      <c r="H30" s="15">
        <f t="shared" si="1"/>
        <v>628.52</v>
      </c>
    </row>
    <row r="31" spans="1:8" x14ac:dyDescent="0.2">
      <c r="A31" s="49">
        <v>3800</v>
      </c>
      <c r="B31" s="11" t="s">
        <v>96</v>
      </c>
      <c r="C31" s="15">
        <v>6000</v>
      </c>
      <c r="D31" s="15">
        <v>230199.95</v>
      </c>
      <c r="E31" s="15">
        <f t="shared" si="0"/>
        <v>236199.95</v>
      </c>
      <c r="F31" s="15">
        <v>234529.99</v>
      </c>
      <c r="G31" s="15">
        <v>234529.99</v>
      </c>
      <c r="H31" s="15">
        <f t="shared" si="1"/>
        <v>1669.960000000021</v>
      </c>
    </row>
    <row r="32" spans="1:8" x14ac:dyDescent="0.2">
      <c r="A32" s="49">
        <v>3900</v>
      </c>
      <c r="B32" s="11" t="s">
        <v>19</v>
      </c>
      <c r="C32" s="15">
        <v>45500</v>
      </c>
      <c r="D32" s="15">
        <v>17790.12</v>
      </c>
      <c r="E32" s="15">
        <f t="shared" si="0"/>
        <v>63290.119999999995</v>
      </c>
      <c r="F32" s="15">
        <v>52200</v>
      </c>
      <c r="G32" s="15">
        <v>52200</v>
      </c>
      <c r="H32" s="15">
        <f t="shared" si="1"/>
        <v>11090.119999999995</v>
      </c>
    </row>
    <row r="33" spans="1:8" x14ac:dyDescent="0.2">
      <c r="A33" s="48" t="s">
        <v>69</v>
      </c>
      <c r="B33" s="7"/>
      <c r="C33" s="15">
        <f>SUM(C34:C42)</f>
        <v>50000</v>
      </c>
      <c r="D33" s="15">
        <f>SUM(D34:D42)</f>
        <v>20000</v>
      </c>
      <c r="E33" s="15">
        <f t="shared" si="0"/>
        <v>70000</v>
      </c>
      <c r="F33" s="15">
        <f>SUM(F34:F42)</f>
        <v>70000</v>
      </c>
      <c r="G33" s="15">
        <f>SUM(G34:G42)</f>
        <v>70000</v>
      </c>
      <c r="H33" s="15">
        <f t="shared" si="1"/>
        <v>0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0</v>
      </c>
      <c r="D37" s="15">
        <v>20000</v>
      </c>
      <c r="E37" s="15">
        <f t="shared" si="0"/>
        <v>20000</v>
      </c>
      <c r="F37" s="15">
        <v>20000</v>
      </c>
      <c r="G37" s="15">
        <v>20000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50000</v>
      </c>
      <c r="D38" s="15">
        <v>0</v>
      </c>
      <c r="E38" s="15">
        <f t="shared" si="0"/>
        <v>50000</v>
      </c>
      <c r="F38" s="15">
        <v>50000</v>
      </c>
      <c r="G38" s="15">
        <v>50000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4</v>
      </c>
      <c r="D43" s="15">
        <f>SUM(D44:D52)</f>
        <v>22237.200000000001</v>
      </c>
      <c r="E43" s="15">
        <f t="shared" si="0"/>
        <v>22241.200000000001</v>
      </c>
      <c r="F43" s="15">
        <f>SUM(F44:F52)</f>
        <v>22237.200000000001</v>
      </c>
      <c r="G43" s="15">
        <f>SUM(G44:G52)</f>
        <v>22237.200000000001</v>
      </c>
      <c r="H43" s="15">
        <f t="shared" si="1"/>
        <v>4</v>
      </c>
    </row>
    <row r="44" spans="1:8" x14ac:dyDescent="0.2">
      <c r="A44" s="49">
        <v>5100</v>
      </c>
      <c r="B44" s="11" t="s">
        <v>104</v>
      </c>
      <c r="C44" s="15">
        <v>4</v>
      </c>
      <c r="D44" s="15">
        <v>22237.200000000001</v>
      </c>
      <c r="E44" s="15">
        <f t="shared" si="0"/>
        <v>22241.200000000001</v>
      </c>
      <c r="F44" s="15">
        <v>22237.200000000001</v>
      </c>
      <c r="G44" s="15">
        <v>22237.200000000001</v>
      </c>
      <c r="H44" s="15">
        <f t="shared" si="1"/>
        <v>4</v>
      </c>
    </row>
    <row r="45" spans="1:8" x14ac:dyDescent="0.2">
      <c r="A45" s="49">
        <v>5200</v>
      </c>
      <c r="B45" s="11" t="s">
        <v>105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71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2651814.71</v>
      </c>
      <c r="D77" s="17">
        <f t="shared" si="4"/>
        <v>450884.16</v>
      </c>
      <c r="E77" s="17">
        <f t="shared" si="4"/>
        <v>3102698.8699999996</v>
      </c>
      <c r="F77" s="17">
        <f t="shared" si="4"/>
        <v>2759035.4800000004</v>
      </c>
      <c r="G77" s="17">
        <f t="shared" si="4"/>
        <v>2759026.7800000003</v>
      </c>
      <c r="H77" s="17">
        <f t="shared" si="4"/>
        <v>343663.38999999978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2601810.71</v>
      </c>
      <c r="D6" s="50">
        <v>428646.96</v>
      </c>
      <c r="E6" s="50">
        <f>C6+D6</f>
        <v>3030457.67</v>
      </c>
      <c r="F6" s="50">
        <v>2686798.28</v>
      </c>
      <c r="G6" s="50">
        <v>2686789.58</v>
      </c>
      <c r="H6" s="50">
        <f>E6-F6</f>
        <v>343659.39000000013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</v>
      </c>
      <c r="D8" s="50">
        <v>22237.200000000001</v>
      </c>
      <c r="E8" s="50">
        <f>C8+D8</f>
        <v>22241.200000000001</v>
      </c>
      <c r="F8" s="50">
        <v>22237.200000000001</v>
      </c>
      <c r="G8" s="50">
        <v>22237.200000000001</v>
      </c>
      <c r="H8" s="50">
        <f>E8-F8</f>
        <v>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50000</v>
      </c>
      <c r="D12" s="50">
        <v>0</v>
      </c>
      <c r="E12" s="50">
        <f>C12+D12</f>
        <v>50000</v>
      </c>
      <c r="F12" s="50">
        <v>50000</v>
      </c>
      <c r="G12" s="50">
        <v>50000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2651814.71</v>
      </c>
      <c r="D16" s="17">
        <f>SUM(D6+D8+D10+D12+D14)</f>
        <v>450884.16000000003</v>
      </c>
      <c r="E16" s="17">
        <f>SUM(E6+E8+E10+E12+E14)</f>
        <v>3102698.87</v>
      </c>
      <c r="F16" s="17">
        <f t="shared" ref="F16:H16" si="0">SUM(F6+F8+F10+F12+F14)</f>
        <v>2759035.48</v>
      </c>
      <c r="G16" s="17">
        <f t="shared" si="0"/>
        <v>2759026.7800000003</v>
      </c>
      <c r="H16" s="17">
        <f t="shared" si="0"/>
        <v>343663.39000000013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6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2651814.71</v>
      </c>
      <c r="D7" s="15">
        <v>426906.34</v>
      </c>
      <c r="E7" s="15">
        <f>C7+D7</f>
        <v>3078721.05</v>
      </c>
      <c r="F7" s="15">
        <v>2759035.48</v>
      </c>
      <c r="G7" s="15">
        <v>2759026.78</v>
      </c>
      <c r="H7" s="15">
        <f>E7-F7</f>
        <v>319685.56999999983</v>
      </c>
    </row>
    <row r="8" spans="1:8" x14ac:dyDescent="0.2">
      <c r="A8" s="4" t="s">
        <v>135</v>
      </c>
      <c r="B8" s="22"/>
      <c r="C8" s="15">
        <v>0</v>
      </c>
      <c r="D8" s="15">
        <v>23977.82</v>
      </c>
      <c r="E8" s="15">
        <f t="shared" ref="E8:E13" si="0">C8+D8</f>
        <v>23977.82</v>
      </c>
      <c r="F8" s="15">
        <v>0</v>
      </c>
      <c r="G8" s="15">
        <v>0</v>
      </c>
      <c r="H8" s="15">
        <f t="shared" ref="H8:H13" si="1">E8-F8</f>
        <v>23977.82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2651814.71</v>
      </c>
      <c r="D16" s="23">
        <f t="shared" si="2"/>
        <v>450884.16000000003</v>
      </c>
      <c r="E16" s="23">
        <f t="shared" si="2"/>
        <v>3102698.8699999996</v>
      </c>
      <c r="F16" s="23">
        <f t="shared" si="2"/>
        <v>2759035.48</v>
      </c>
      <c r="G16" s="23">
        <f t="shared" si="2"/>
        <v>2759026.78</v>
      </c>
      <c r="H16" s="23">
        <f t="shared" si="2"/>
        <v>343663.38999999984</v>
      </c>
    </row>
    <row r="19" spans="1:8" ht="45" customHeight="1" x14ac:dyDescent="0.2">
      <c r="A19" s="52" t="s">
        <v>137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138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2651814.71</v>
      </c>
      <c r="D16" s="15">
        <f t="shared" si="3"/>
        <v>450884.16</v>
      </c>
      <c r="E16" s="15">
        <f t="shared" si="3"/>
        <v>3102698.87</v>
      </c>
      <c r="F16" s="15">
        <f t="shared" si="3"/>
        <v>2759035.48</v>
      </c>
      <c r="G16" s="15">
        <f t="shared" si="3"/>
        <v>2759026.78</v>
      </c>
      <c r="H16" s="15">
        <f t="shared" si="3"/>
        <v>343663.39000000013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2651814.71</v>
      </c>
      <c r="D20" s="15">
        <v>450884.16</v>
      </c>
      <c r="E20" s="15">
        <f t="shared" si="5"/>
        <v>3102698.87</v>
      </c>
      <c r="F20" s="15">
        <v>2759035.48</v>
      </c>
      <c r="G20" s="15">
        <v>2759026.78</v>
      </c>
      <c r="H20" s="15">
        <f t="shared" si="4"/>
        <v>343663.39000000013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2651814.71</v>
      </c>
      <c r="D42" s="23">
        <f t="shared" si="12"/>
        <v>450884.16</v>
      </c>
      <c r="E42" s="23">
        <f t="shared" si="12"/>
        <v>3102698.87</v>
      </c>
      <c r="F42" s="23">
        <f t="shared" si="12"/>
        <v>2759035.48</v>
      </c>
      <c r="G42" s="23">
        <f t="shared" si="12"/>
        <v>2759026.78</v>
      </c>
      <c r="H42" s="23">
        <f t="shared" si="12"/>
        <v>343663.39000000013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2018-03-08T21:21:25Z</cp:lastPrinted>
  <dcterms:created xsi:type="dcterms:W3CDTF">2014-02-10T03:37:14Z</dcterms:created>
  <dcterms:modified xsi:type="dcterms:W3CDTF">2023-02-01T20:20:16Z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