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BE2E7BBE-8051-4FD0-84E4-488D0FDA39D3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<sst xmlns="http://schemas.openxmlformats.org/spreadsheetml/2006/main" count="1005" uniqueCount="680">
  <si>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</si>
  <si>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</si>
  <si>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</si>
  <si>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</si>
  <si>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</si>
  <si>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</si>
  <si>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</si>
  <si>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</si>
  <si>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</si>
  <si>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</si>
  <si>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</si>
  <si>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</si>
  <si>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</si>
  <si>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</si>
  <si>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</si>
  <si>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</si>
  <si>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</si>
  <si>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</si>
  <si>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</si>
  <si>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</si>
  <si>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</si>
  <si>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</si>
  <si>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</si>
  <si>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</si>
  <si>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</si>
  <si>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</si>
  <si>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</si>
  <si>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</si>
  <si>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</si>
  <si>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</si>
  <si>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</si>
  <si>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</si>
  <si>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</si>
  <si>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</si>
  <si>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</si>
  <si>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</si>
  <si>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</si>
  <si>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</si>
  <si>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</si>
  <si>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</si>
  <si>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</si>
  <si>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</si>
  <si>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</si>
  <si>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</si>
  <si>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</si>
  <si>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</si>
  <si>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</si>
  <si>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</si>
  <si>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</si>
  <si>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</si>
  <si>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</si>
  <si>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</si>
  <si>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</si>
  <si>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</si>
  <si>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</si>
  <si>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</si>
  <si>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</si>
  <si>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</si>
  <si>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</si>
  <si>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</si>
  <si>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</si>
  <si>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</si>
  <si>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</si>
  <si>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</si>
  <si>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</si>
  <si>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</si>
  <si>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</si>
  <si>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</si>
  <si>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</si>
  <si>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</si>
  <si>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</si>
  <si>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</si>
  <si>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</si>
  <si>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</si>
  <si>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</si>
  <si>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</si>
  <si>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</si>
  <si>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</si>
  <si>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</si>
  <si>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</si>
  <si>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</si>
  <si>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</si>
  <si>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</si>
  <si>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</si>
  <si>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</si>
  <si>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</si>
  <si>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</si>
  <si>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</si>
  <si>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</si>
  <si>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</si>
  <si>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</si>
  <si>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</si>
  <si>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</si>
  <si>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</si>
  <si>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</si>
  <si>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</si>
  <si>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</si>
  <si>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</si>
  <si>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</si>
  <si>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</si>
  <si>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</si>
  <si>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</si>
  <si>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</si>
  <si>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</si>
  <si>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</si>
  <si>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</si>
  <si>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</si>
  <si>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</si>
  <si>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</si>
  <si>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</si>
  <si>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</si>
  <si>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</si>
  <si>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</si>
  <si>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</si>
  <si>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</si>
  <si>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</si>
  <si>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</si>
  <si>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</si>
  <si>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</si>
  <si>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</si>
  <si>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</si>
  <si>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</si>
  <si>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</si>
  <si>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</si>
  <si>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</si>
  <si>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</si>
  <si>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</si>
  <si>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</si>
  <si>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</si>
  <si>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</si>
  <si>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</si>
  <si>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</si>
  <si>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</si>
  <si>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</si>
  <si>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</si>
  <si>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</si>
  <si>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</si>
  <si>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</si>
  <si>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</si>
  <si>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</si>
  <si>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</si>
  <si>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</si>
  <si>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</si>
  <si>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</si>
  <si>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</si>
  <si>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</si>
  <si>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</si>
  <si>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</si>
  <si>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</si>
  <si>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</si>
  <si>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</si>
  <si>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</si>
  <si>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</si>
  <si>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</si>
  <si>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</si>
  <si>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</si>
  <si>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</si>
  <si>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</si>
  <si>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</si>
  <si>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</si>
  <si>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</si>
  <si>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</si>
  <si>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</si>
  <si>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</si>
  <si>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</si>
  <si>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</si>
  <si>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</si>
  <si>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</si>
  <si>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</si>
  <si>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</si>
  <si>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</si>
  <si>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</si>
  <si>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</si>
  <si>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</si>
  <si>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</si>
  <si>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</si>
  <si>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</si>
  <si>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</si>
  <si>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</si>
  <si>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</si>
  <si>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</si>
  <si>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</si>
  <si>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</si>
  <si>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</si>
  <si>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</si>
  <si>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</si>
  <si>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</si>
  <si>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</si>
  <si>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</si>
  <si>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</si>
  <si>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</si>
  <si>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</si>
  <si>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</si>
  <si>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</si>
  <si>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</si>
  <si>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</si>
  <si>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</si>
  <si>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</si>
  <si>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</si>
  <si>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</si>
  <si>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</si>
  <si>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</si>
  <si>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</si>
  <si>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</si>
  <si>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</si>
  <si>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</si>
  <si>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</si>
  <si>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</si>
  <si>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</si>
  <si>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</si>
  <si>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</si>
  <si>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</si>
  <si>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</si>
  <si>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</si>
  <si>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</si>
  <si>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</si>
  <si>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</si>
  <si>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</si>
  <si>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</si>
  <si>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</si>
  <si>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</si>
  <si>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</si>
  <si>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</si>
  <si>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</si>
  <si>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</si>
  <si>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</si>
  <si>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</si>
  <si>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</si>
  <si>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</si>
  <si>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</si>
  <si>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</si>
  <si>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</si>
  <si>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</si>
  <si>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</si>
  <si>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</si>
  <si>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</si>
  <si>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</si>
  <si>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</si>
  <si>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</si>
  <si>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</si>
  <si>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</si>
  <si>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</si>
  <si>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</si>
  <si>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</si>
  <si>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</si>
  <si>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</si>
  <si>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</si>
  <si>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</si>
  <si>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</si>
  <si>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</si>
  <si>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</si>
  <si>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</si>
  <si>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</si>
  <si>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</si>
  <si>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</si>
  <si>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</si>
  <si>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</si>
  <si>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</si>
  <si>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</si>
  <si>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</si>
  <si>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</si>
  <si>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</si>
  <si>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</si>
  <si>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</si>
  <si>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</si>
  <si>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</si>
  <si>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</si>
  <si>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</si>
  <si>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</si>
  <si>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</si>
  <si>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</si>
  <si>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</si>
  <si>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</si>
  <si>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</si>
  <si>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</si>
  <si>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</si>
  <si>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</si>
  <si>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</si>
  <si>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</si>
  <si>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</si>
  <si>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</si>
  <si>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</si>
  <si>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</si>
  <si>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</si>
  <si>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</si>
  <si>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</si>
  <si>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</si>
  <si>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</si>
  <si>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</si>
  <si>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</si>
  <si>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</si>
  <si>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</si>
  <si>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</si>
  <si>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</si>
  <si>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</si>
  <si>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</si>
  <si>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</si>
  <si>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</si>
  <si>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</si>
  <si>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</si>
  <si>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</si>
  <si>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</si>
  <si>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</si>
  <si>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</si>
  <si>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</si>
  <si>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</si>
  <si>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</si>
  <si>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</si>
  <si>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</si>
  <si>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</si>
  <si>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</si>
  <si>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</si>
  <si>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</si>
  <si>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</si>
  <si>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</si>
  <si>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</si>
  <si>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</si>
  <si>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</si>
  <si>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</si>
  <si>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</si>
  <si>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</si>
  <si>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</si>
  <si>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</si>
  <si>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</si>
  <si>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</si>
  <si>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</si>
  <si>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</si>
  <si>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</si>
  <si>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</si>
  <si>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</si>
  <si>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</si>
  <si>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</si>
  <si>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</si>
  <si>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</si>
  <si>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</si>
  <si>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</si>
  <si>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</si>
  <si>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</si>
  <si>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</si>
  <si>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</si>
  <si>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</si>
  <si>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</si>
  <si>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</si>
  <si>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</si>
  <si>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</si>
  <si>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</si>
  <si>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</si>
  <si>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</si>
  <si>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</si>
  <si>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</si>
  <si>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</si>
  <si>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</si>
  <si>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</si>
  <si>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</si>
  <si>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</si>
  <si>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</si>
  <si>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</si>
  <si>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</si>
  <si>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</si>
  <si>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</si>
  <si>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</si>
  <si>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</si>
  <si>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</si>
  <si>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</si>
  <si>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</si>
  <si>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</si>
  <si>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</si>
  <si>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</si>
  <si>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</si>
  <si>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</si>
  <si>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</si>
  <si>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</si>
  <si>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</si>
  <si>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</si>
  <si>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</si>
  <si>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</si>
  <si>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</si>
  <si>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</si>
  <si>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</si>
  <si>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</si>
  <si>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</si>
  <si>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</si>
  <si>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</si>
  <si>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</si>
  <si>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</si>
  <si>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</si>
  <si>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</si>
  <si>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</si>
  <si>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</si>
  <si>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</si>
  <si>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</si>
  <si>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</si>
  <si>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</si>
  <si>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</si>
  <si>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</si>
  <si>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</si>
  <si>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</si>
  <si>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</si>
  <si>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</si>
  <si>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</si>
  <si>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</si>
  <si>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</si>
  <si>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</si>
  <si>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</si>
  <si>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</si>
  <si>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</si>
  <si>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</si>
  <si>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</si>
  <si>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</si>
  <si>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</si>
  <si>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</si>
  <si>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</si>
  <si>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</si>
  <si>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</si>
  <si>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</si>
  <si>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</si>
  <si>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</si>
  <si>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</si>
  <si>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</si>
  <si>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</si>
  <si>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</si>
  <si>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</si>
  <si>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</si>
  <si>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</si>
  <si>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</si>
  <si>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</si>
  <si>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</si>
  <si>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</si>
  <si>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</si>
  <si>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</si>
  <si>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</si>
  <si>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</si>
  <si>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</si>
  <si>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</si>
  <si>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</si>
  <si>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</si>
  <si>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</si>
  <si>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</si>
  <si>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</si>
  <si>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</si>
  <si>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</si>
  <si>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</si>
  <si>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</si>
  <si>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</si>
  <si>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</si>
  <si>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</si>
  <si>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</si>
  <si>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</si>
  <si>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</si>
  <si>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</si>
  <si>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</si>
  <si>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</si>
  <si>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</si>
  <si>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</si>
  <si>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</si>
  <si>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</si>
  <si>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</si>
  <si>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</si>
  <si>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</si>
  <si>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</si>
  <si>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</si>
  <si>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</si>
  <si>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</si>
  <si>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</si>
  <si>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</si>
  <si>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</si>
  <si>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</si>
  <si>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</si>
  <si>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</si>
  <si>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</si>
  <si>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</si>
  <si>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</si>
  <si>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</si>
  <si>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</si>
  <si>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</si>
  <si>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</si>
  <si>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</si>
  <si>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</si>
  <si>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</si>
  <si>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</si>
  <si>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</si>
  <si>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</si>
  <si>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</si>
  <si>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</si>
  <si>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</si>
  <si>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</si>
  <si>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</si>
  <si>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</si>
  <si>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</si>
  <si>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</si>
  <si>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</si>
  <si>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</si>
  <si>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</si>
  <si>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</si>
  <si>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</si>
  <si>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</si>
  <si>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</si>
  <si>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</si>
  <si>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</si>
  <si>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</si>
  <si>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</si>
  <si>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</si>
  <si>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</si>
  <si>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</si>
  <si>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</si>
  <si>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</si>
  <si>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</si>
  <si>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</si>
  <si>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</si>
  <si>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</si>
  <si>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</si>
  <si>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</si>
  <si>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</si>
  <si>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</si>
  <si>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</si>
  <si>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</si>
  <si>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</si>
  <si>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</si>
  <si>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</si>
  <si>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</si>
  <si>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</si>
  <si>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</si>
  <si>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</si>
  <si>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</si>
  <si>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</si>
  <si>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</si>
  <si>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</si>
  <si>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</si>
  <si>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</si>
  <si>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</si>
  <si>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</si>
  <si>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</si>
  <si>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</si>
  <si>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</si>
  <si>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</si>
  <si>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</si>
  <si>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</si>
  <si>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</si>
  <si>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</si>
  <si>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</si>
  <si>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</si>
  <si>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</si>
  <si>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</si>
  <si>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</si>
  <si>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</si>
  <si>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</si>
  <si>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</si>
  <si>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</si>
  <si>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</si>
  <si>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</si>
  <si>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</si>
  <si>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</si>
  <si>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</si>
  <si>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</si>
  <si>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</si>
  <si>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</si>
  <si>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</si>
  <si>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</si>
  <si>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</si>
  <si>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</si>
  <si>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</si>
  <si>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</si>
  <si>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</si>
  <si>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</si>
  <si>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</si>
  <si>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</si>
  <si>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</si>
  <si>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</si>
  <si>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</si>
  <si>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</si>
  <si>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</si>
  <si>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</si>
  <si>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</si>
  <si>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</si>
  <si>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</si>
  <si>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</si>
  <si>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</si>
  <si>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</si>
  <si>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</si>
  <si>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</si>
  <si>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</si>
  <si>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</si>
  <si>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</si>
  <si>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</si>
  <si>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</si>
  <si>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</si>
  <si>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</si>
  <si>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</si>
  <si>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</si>
  <si>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</si>
  <si>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</si>
  <si>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</si>
  <si>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</si>
  <si>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</si>
  <si>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</si>
  <si>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</si>
  <si>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</si>
  <si>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</si>
  <si>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</si>
  <si>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</si>
  <si>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</si>
  <si>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</si>
  <si>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</si>
  <si>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</si>
  <si>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</si>
  <si>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</si>
  <si>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</si>
  <si>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</si>
  <si>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</si>
  <si>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</si>
  <si>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</si>
  <si>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</si>
  <si>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</si>
  <si>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</si>
  <si>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</si>
  <si>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</si>
  <si>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</si>
  <si>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</si>
  <si>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</si>
  <si>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</si>
  <si>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</si>
  <si>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</si>
  <si>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</si>
  <si>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</si>
  <si>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</si>
  <si>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</si>
  <si>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</si>
  <si>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</si>
  <si>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</si>
  <si>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</si>
  <si>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</si>
  <si>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</si>
  <si>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</si>
  <si>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</si>
  <si>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</si>
  <si>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</si>
  <si>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</si>
  <si>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</si>
  <si>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</si>
  <si>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</si>
  <si>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</si>
  <si>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</si>
  <si>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</si>
  <si>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</si>
  <si>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</si>
  <si>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</si>
  <si>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</si>
  <si>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</si>
  <si>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</si>
  <si>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</si>
  <si>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</si>
  <si>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</si>
  <si>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</si>
  <si>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</si>
  <si>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</si>
  <si>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</si>
  <si>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</si>
  <si>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</si>
  <si>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</si>
  <si>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</si>
  <si>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</si>
  <si>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</si>
  <si>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</si>
  <si>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</si>
  <si>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</si>
  <si>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</si>
  <si>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</si>
  <si>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</si>
  <si>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</si>
  <si>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</si>
  <si>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</si>
  <si>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</si>
  <si>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Patronato de Feria Moroleón, Gto.</t>
  </si>
  <si>
    <t>Correspondiente del 1 de Enero 30 de Septiembre de 2022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</si>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</sst>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0" fillId="0" borderId="0" xfId="0" applyProtection="1">
      <protection locked="0"/>
    </xf>
    <xf numFmtId="0" fontId="3" fillId="0" borderId="0" xfId="3" applyFont="1" applyAlignment="1" applyProtection="1">
      <alignment vertical="top" wrapText="1"/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zoomScaleNormal="100" zoomScaleSheetLayoutView="100" workbookViewId="0">
      <pane ySplit="5" topLeftCell="A36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5" t="s">
        <v>48</v>
      </c>
      <c r="B35" s="46" t="s">
        <v>43</v>
      </c>
    </row>
    <row r="36" spans="1:3" x14ac:dyDescent="0.2">
      <c r="A36" s="45" t="s">
        <v>49</v>
      </c>
      <c r="B36" s="46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6" t="s">
        <v>32</v>
      </c>
    </row>
    <row r="40" spans="1:3" x14ac:dyDescent="0.2">
      <c r="A40" s="7"/>
      <c r="B40" s="46" t="s">
        <v>636</v>
      </c>
    </row>
    <row r="41" spans="1:3" ht="12" thickBot="1" x14ac:dyDescent="0.25">
      <c r="A41" s="11"/>
      <c r="B41" s="12"/>
    </row>
    <row r="44" spans="1:3" x14ac:dyDescent="0.2">
      <c r="B44" s="93" t="s">
        <v>637</v>
      </c>
    </row>
    <row r="45" spans="1:3" ht="22.5" x14ac:dyDescent="0.25">
      <c r="B45" s="194"/>
      <c r="C45" s="195" t="s">
        <v>674</v>
      </c>
    </row>
    <row r="46" spans="1:3" ht="15" x14ac:dyDescent="0.25">
      <c r="B46" s="195" t="s">
        <v>675</v>
      </c>
      <c r="C46" s="194" t="s">
        <v>676</v>
      </c>
    </row>
    <row r="47" spans="1:3" ht="15" x14ac:dyDescent="0.25">
      <c r="B47" s="195" t="s">
        <v>677</v>
      </c>
      <c r="C47" s="194"/>
    </row>
    <row r="48" spans="1:3" ht="15" x14ac:dyDescent="0.25">
      <c r="B48" s="195"/>
      <c r="C48" s="194"/>
    </row>
    <row r="49" spans="2:3" ht="15" x14ac:dyDescent="0.25">
      <c r="B49" s="195"/>
      <c r="C49" s="194"/>
    </row>
    <row r="50" spans="2:3" ht="15" x14ac:dyDescent="0.25">
      <c r="B50" s="195" t="s">
        <v>678</v>
      </c>
      <c r="C50" s="194" t="s">
        <v>679</v>
      </c>
    </row>
    <row r="51" spans="2:3" ht="15" x14ac:dyDescent="0.25">
      <c r="B51" s="194"/>
      <c r="C51" s="194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9"/>
  <sheetViews>
    <sheetView showGridLines="0" topLeftCell="A7" workbookViewId="0">
      <selection activeCell="B23" sqref="B23:C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1500331.84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1500331.84</v>
      </c>
    </row>
    <row r="22" spans="1:3" x14ac:dyDescent="0.2">
      <c r="B22" s="39" t="s">
        <v>637</v>
      </c>
    </row>
    <row r="23" spans="1:3" ht="22.5" x14ac:dyDescent="0.25">
      <c r="B23" s="194"/>
      <c r="C23" s="195" t="s">
        <v>674</v>
      </c>
    </row>
    <row r="24" spans="1:3" ht="15" x14ac:dyDescent="0.25">
      <c r="B24" s="195" t="s">
        <v>675</v>
      </c>
      <c r="C24" s="194" t="s">
        <v>676</v>
      </c>
    </row>
    <row r="25" spans="1:3" ht="15" x14ac:dyDescent="0.25">
      <c r="B25" s="195" t="s">
        <v>677</v>
      </c>
      <c r="C25" s="194"/>
    </row>
    <row r="26" spans="1:3" ht="15" x14ac:dyDescent="0.25">
      <c r="B26" s="195"/>
      <c r="C26" s="194"/>
    </row>
    <row r="27" spans="1:3" ht="15" x14ac:dyDescent="0.25">
      <c r="B27" s="195"/>
      <c r="C27" s="194"/>
    </row>
    <row r="28" spans="1:3" ht="15" x14ac:dyDescent="0.25">
      <c r="B28" s="195" t="s">
        <v>678</v>
      </c>
      <c r="C28" s="194" t="s">
        <v>679</v>
      </c>
    </row>
    <row r="29" spans="1:3" ht="15" x14ac:dyDescent="0.25">
      <c r="B29" s="194"/>
      <c r="C29" s="19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8"/>
  <sheetViews>
    <sheetView showGridLines="0" topLeftCell="A31" workbookViewId="0">
      <selection activeCell="B42" sqref="B42:C4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1500331.84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331.84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1500000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-1500331.84</v>
      </c>
    </row>
    <row r="41" spans="1:3" x14ac:dyDescent="0.2">
      <c r="B41" s="39" t="s">
        <v>637</v>
      </c>
    </row>
    <row r="42" spans="1:3" ht="22.5" x14ac:dyDescent="0.25">
      <c r="B42" s="194"/>
      <c r="C42" s="195" t="s">
        <v>674</v>
      </c>
    </row>
    <row r="43" spans="1:3" ht="15" x14ac:dyDescent="0.25">
      <c r="B43" s="195" t="s">
        <v>675</v>
      </c>
      <c r="C43" s="194" t="s">
        <v>676</v>
      </c>
    </row>
    <row r="44" spans="1:3" ht="15" x14ac:dyDescent="0.25">
      <c r="B44" s="195" t="s">
        <v>677</v>
      </c>
      <c r="C44" s="194"/>
    </row>
    <row r="45" spans="1:3" ht="15" x14ac:dyDescent="0.25">
      <c r="B45" s="195"/>
      <c r="C45" s="194"/>
    </row>
    <row r="46" spans="1:3" ht="15" x14ac:dyDescent="0.25">
      <c r="B46" s="195"/>
      <c r="C46" s="194"/>
    </row>
    <row r="47" spans="1:3" ht="15" x14ac:dyDescent="0.25">
      <c r="B47" s="195" t="s">
        <v>678</v>
      </c>
      <c r="C47" s="194" t="s">
        <v>679</v>
      </c>
    </row>
    <row r="48" spans="1:3" ht="15" x14ac:dyDescent="0.25">
      <c r="B48" s="194"/>
      <c r="C48" s="19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0"/>
  <sheetViews>
    <sheetView topLeftCell="A37" workbookViewId="0">
      <selection activeCell="B54" sqref="B54:C6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7859886.1799999997</v>
      </c>
      <c r="E40" s="34">
        <v>-3929943.09</v>
      </c>
      <c r="F40" s="34">
        <f t="shared" si="0"/>
        <v>3929943.09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7873802.9100000001</v>
      </c>
      <c r="E41" s="34">
        <v>-11246687.289999999</v>
      </c>
      <c r="F41" s="34">
        <f t="shared" si="0"/>
        <v>-3372884.379999999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1886546.26</v>
      </c>
      <c r="E42" s="34">
        <v>-943273.13</v>
      </c>
      <c r="F42" s="34">
        <f t="shared" si="0"/>
        <v>943273.13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4500841.54</v>
      </c>
      <c r="E43" s="34">
        <v>-4500841.54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1500254.85</v>
      </c>
      <c r="E44" s="34">
        <v>-3000586.69</v>
      </c>
      <c r="F44" s="34">
        <f t="shared" si="0"/>
        <v>-1500331.8399999999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-3929943.09</v>
      </c>
      <c r="F45" s="34">
        <f t="shared" si="0"/>
        <v>-3929943.09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8060190.0899999999</v>
      </c>
      <c r="E46" s="34">
        <v>-5460936.04</v>
      </c>
      <c r="F46" s="34">
        <f t="shared" si="0"/>
        <v>2599254.0499999998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943273.13</v>
      </c>
      <c r="E47" s="34">
        <v>-1886546.26</v>
      </c>
      <c r="F47" s="34">
        <f t="shared" si="0"/>
        <v>-943273.13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6761363.6500000004</v>
      </c>
      <c r="E48" s="34">
        <v>-6761363.6500000004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6761363.6500000004</v>
      </c>
      <c r="E49" s="34">
        <v>-6761363.6500000004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6761363.6500000004</v>
      </c>
      <c r="E50" s="34">
        <v>-6761363.6500000004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4517662.91</v>
      </c>
      <c r="E51" s="34">
        <v>-2243700.7400000002</v>
      </c>
      <c r="F51" s="34">
        <f t="shared" si="0"/>
        <v>2273962.17</v>
      </c>
    </row>
    <row r="53" spans="1:6" x14ac:dyDescent="0.2">
      <c r="B53" s="29" t="s">
        <v>637</v>
      </c>
    </row>
    <row r="54" spans="1:6" ht="22.5" x14ac:dyDescent="0.25">
      <c r="B54" s="194"/>
      <c r="C54" s="195" t="s">
        <v>674</v>
      </c>
    </row>
    <row r="55" spans="1:6" ht="15" x14ac:dyDescent="0.25">
      <c r="B55" s="195" t="s">
        <v>675</v>
      </c>
      <c r="C55" s="194" t="s">
        <v>676</v>
      </c>
    </row>
    <row r="56" spans="1:6" ht="15" x14ac:dyDescent="0.25">
      <c r="B56" s="195" t="s">
        <v>677</v>
      </c>
      <c r="C56" s="194"/>
    </row>
    <row r="57" spans="1:6" ht="15" x14ac:dyDescent="0.25">
      <c r="B57" s="195"/>
      <c r="C57" s="194"/>
    </row>
    <row r="58" spans="1:6" ht="15" x14ac:dyDescent="0.25">
      <c r="B58" s="195"/>
      <c r="C58" s="194"/>
    </row>
    <row r="59" spans="1:6" ht="15" x14ac:dyDescent="0.25">
      <c r="B59" s="195" t="s">
        <v>678</v>
      </c>
      <c r="C59" s="194" t="s">
        <v>679</v>
      </c>
    </row>
    <row r="60" spans="1:6" ht="15" x14ac:dyDescent="0.25">
      <c r="B60" s="194"/>
      <c r="C60" s="19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5"/>
  <sheetViews>
    <sheetView showGridLines="0" tabSelected="1" topLeftCell="A22" zoomScaleNormal="100" zoomScaleSheetLayoutView="100" workbookViewId="0">
      <selection activeCell="A38" sqref="A3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22.5" x14ac:dyDescent="0.25">
      <c r="A29" s="194"/>
      <c r="B29" s="195" t="s">
        <v>674</v>
      </c>
      <c r="C29" s="120"/>
      <c r="D29" s="120"/>
    </row>
    <row r="30" spans="1:4" ht="22.5" x14ac:dyDescent="0.25">
      <c r="A30" s="195" t="s">
        <v>675</v>
      </c>
      <c r="B30" s="194" t="s">
        <v>676</v>
      </c>
    </row>
    <row r="31" spans="1:4" ht="15" x14ac:dyDescent="0.25">
      <c r="A31" s="195" t="s">
        <v>677</v>
      </c>
      <c r="B31" s="194"/>
    </row>
    <row r="32" spans="1:4" ht="15" x14ac:dyDescent="0.25">
      <c r="A32" s="195"/>
      <c r="B32" s="194"/>
    </row>
    <row r="33" spans="1:2" ht="15" x14ac:dyDescent="0.25">
      <c r="A33" s="195"/>
      <c r="B33" s="194"/>
    </row>
    <row r="34" spans="1:2" ht="15" x14ac:dyDescent="0.25">
      <c r="A34" s="195" t="s">
        <v>678</v>
      </c>
      <c r="B34" s="194" t="s">
        <v>679</v>
      </c>
    </row>
    <row r="35" spans="1:2" ht="15" x14ac:dyDescent="0.25">
      <c r="A35" s="194"/>
      <c r="B35" s="19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8"/>
  <sheetViews>
    <sheetView topLeftCell="A142" zoomScale="106" zoomScaleNormal="106" workbookViewId="0">
      <selection activeCell="B152" sqref="B152:C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670720.18999999994</v>
      </c>
      <c r="D23" s="24">
        <v>670720.18999999994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10877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239</v>
      </c>
      <c r="C63" s="24">
        <v>8457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240</v>
      </c>
      <c r="C64" s="24">
        <v>2420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0</v>
      </c>
      <c r="E74" s="24">
        <f>SUM(E75:E79)</f>
        <v>18235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0</v>
      </c>
      <c r="E78" s="24">
        <v>18235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98962.69</v>
      </c>
      <c r="D110" s="24">
        <f>SUM(D111:D119)</f>
        <v>98962.69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7189.55</v>
      </c>
      <c r="D111" s="24">
        <f>C111</f>
        <v>7189.55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68916.78</v>
      </c>
      <c r="D112" s="24">
        <f t="shared" ref="D112:D119" si="1">C112</f>
        <v>68916.78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-815.1</v>
      </c>
      <c r="D117" s="24">
        <f t="shared" si="1"/>
        <v>-815.1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23671.46</v>
      </c>
      <c r="D119" s="24">
        <f t="shared" si="1"/>
        <v>23671.46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2" spans="1:3" ht="22.5" x14ac:dyDescent="0.25">
      <c r="B152" s="194"/>
      <c r="C152" s="195" t="s">
        <v>674</v>
      </c>
    </row>
    <row r="153" spans="1:3" ht="15" x14ac:dyDescent="0.25">
      <c r="B153" s="195" t="s">
        <v>675</v>
      </c>
      <c r="C153" s="194" t="s">
        <v>676</v>
      </c>
    </row>
    <row r="154" spans="1:3" ht="15" x14ac:dyDescent="0.25">
      <c r="B154" s="195" t="s">
        <v>677</v>
      </c>
      <c r="C154" s="194"/>
    </row>
    <row r="155" spans="1:3" ht="15" x14ac:dyDescent="0.25">
      <c r="B155" s="195"/>
      <c r="C155" s="194"/>
    </row>
    <row r="156" spans="1:3" ht="15" x14ac:dyDescent="0.25">
      <c r="B156" s="195"/>
      <c r="C156" s="194"/>
    </row>
    <row r="157" spans="1:3" ht="15" x14ac:dyDescent="0.25">
      <c r="B157" s="195" t="s">
        <v>678</v>
      </c>
      <c r="C157" s="194" t="s">
        <v>679</v>
      </c>
    </row>
    <row r="158" spans="1:3" ht="15" x14ac:dyDescent="0.25">
      <c r="B158" s="194"/>
      <c r="C158" s="19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9"/>
  <sheetViews>
    <sheetView topLeftCell="A206" zoomScaleNormal="100" workbookViewId="0">
      <selection activeCell="B223" sqref="B223:C22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331.84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331.84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331.84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1500000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1500000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1500000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2273962.17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2273962.17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57287.8</v>
      </c>
      <c r="D100" s="57">
        <f t="shared" ref="D100:D163" si="0">C100/$C$98</f>
        <v>2.5192943293335442E-2</v>
      </c>
      <c r="E100" s="56"/>
    </row>
    <row r="101" spans="1:5" x14ac:dyDescent="0.2">
      <c r="A101" s="54">
        <v>5111</v>
      </c>
      <c r="B101" s="51" t="s">
        <v>363</v>
      </c>
      <c r="C101" s="55">
        <v>0</v>
      </c>
      <c r="D101" s="57">
        <f t="shared" si="0"/>
        <v>0</v>
      </c>
      <c r="E101" s="56"/>
    </row>
    <row r="102" spans="1:5" x14ac:dyDescent="0.2">
      <c r="A102" s="54">
        <v>5112</v>
      </c>
      <c r="B102" s="51" t="s">
        <v>364</v>
      </c>
      <c r="C102" s="55">
        <v>57287.8</v>
      </c>
      <c r="D102" s="57">
        <f t="shared" si="0"/>
        <v>2.5192943293335442E-2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2130</v>
      </c>
      <c r="D107" s="57">
        <f t="shared" si="0"/>
        <v>9.3669104442489477E-4</v>
      </c>
      <c r="E107" s="56"/>
    </row>
    <row r="108" spans="1:5" x14ac:dyDescent="0.2">
      <c r="A108" s="54">
        <v>5121</v>
      </c>
      <c r="B108" s="51" t="s">
        <v>370</v>
      </c>
      <c r="C108" s="55">
        <v>2130</v>
      </c>
      <c r="D108" s="57">
        <f t="shared" si="0"/>
        <v>9.3669104442489477E-4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2214544.37</v>
      </c>
      <c r="D117" s="57">
        <f t="shared" si="0"/>
        <v>0.97387036566223972</v>
      </c>
      <c r="E117" s="56"/>
    </row>
    <row r="118" spans="1:5" x14ac:dyDescent="0.2">
      <c r="A118" s="54">
        <v>5131</v>
      </c>
      <c r="B118" s="51" t="s">
        <v>380</v>
      </c>
      <c r="C118" s="55">
        <v>7958.62</v>
      </c>
      <c r="D118" s="57">
        <f t="shared" si="0"/>
        <v>3.4998911173619042E-3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6546.62</v>
      </c>
      <c r="D121" s="57">
        <f t="shared" si="0"/>
        <v>2.8789485095084056E-3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2198511.13</v>
      </c>
      <c r="D125" s="57">
        <f t="shared" si="0"/>
        <v>0.96681957114528427</v>
      </c>
      <c r="E125" s="56"/>
    </row>
    <row r="126" spans="1:5" x14ac:dyDescent="0.2">
      <c r="A126" s="54">
        <v>5139</v>
      </c>
      <c r="B126" s="51" t="s">
        <v>388</v>
      </c>
      <c r="C126" s="55">
        <v>1528</v>
      </c>
      <c r="D126" s="57">
        <f t="shared" si="0"/>
        <v>6.7195489008508886E-4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3" spans="1:5" ht="22.5" x14ac:dyDescent="0.25">
      <c r="B223" s="194"/>
      <c r="C223" s="195" t="s">
        <v>674</v>
      </c>
    </row>
    <row r="224" spans="1:5" ht="15" x14ac:dyDescent="0.25">
      <c r="B224" s="195" t="s">
        <v>675</v>
      </c>
      <c r="C224" s="194" t="s">
        <v>676</v>
      </c>
    </row>
    <row r="225" spans="2:3" ht="15" x14ac:dyDescent="0.25">
      <c r="B225" s="195" t="s">
        <v>677</v>
      </c>
      <c r="C225" s="194"/>
    </row>
    <row r="226" spans="2:3" ht="15" x14ac:dyDescent="0.25">
      <c r="B226" s="195"/>
      <c r="C226" s="194"/>
    </row>
    <row r="227" spans="2:3" ht="15" x14ac:dyDescent="0.25">
      <c r="B227" s="195"/>
      <c r="C227" s="194"/>
    </row>
    <row r="228" spans="2:3" ht="15" x14ac:dyDescent="0.25">
      <c r="B228" s="195" t="s">
        <v>678</v>
      </c>
      <c r="C228" s="194" t="s">
        <v>679</v>
      </c>
    </row>
    <row r="229" spans="2:3" ht="15" x14ac:dyDescent="0.25">
      <c r="B229" s="194"/>
      <c r="C229" s="19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22" workbookViewId="0">
      <selection activeCell="B30" sqref="B30:C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-773630.33</v>
      </c>
    </row>
    <row r="15" spans="1:5" x14ac:dyDescent="0.2">
      <c r="A15" s="33">
        <v>3220</v>
      </c>
      <c r="B15" s="29" t="s">
        <v>473</v>
      </c>
      <c r="C15" s="34">
        <v>1533583.13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0" spans="1:3" ht="22.5" x14ac:dyDescent="0.25">
      <c r="B30" s="194"/>
      <c r="C30" s="195" t="s">
        <v>674</v>
      </c>
    </row>
    <row r="31" spans="1:3" ht="15" x14ac:dyDescent="0.25">
      <c r="B31" s="195" t="s">
        <v>675</v>
      </c>
      <c r="C31" s="194" t="s">
        <v>676</v>
      </c>
    </row>
    <row r="32" spans="1:3" ht="15" x14ac:dyDescent="0.25">
      <c r="B32" s="195" t="s">
        <v>677</v>
      </c>
      <c r="C32" s="194"/>
    </row>
    <row r="33" spans="2:3" ht="15" x14ac:dyDescent="0.25">
      <c r="B33" s="195"/>
      <c r="C33" s="194"/>
    </row>
    <row r="34" spans="2:3" ht="15" x14ac:dyDescent="0.25">
      <c r="B34" s="195"/>
      <c r="C34" s="194"/>
    </row>
    <row r="35" spans="2:3" ht="15" x14ac:dyDescent="0.25">
      <c r="B35" s="195" t="s">
        <v>678</v>
      </c>
      <c r="C35" s="194" t="s">
        <v>679</v>
      </c>
    </row>
    <row r="36" spans="2:3" ht="15" x14ac:dyDescent="0.25">
      <c r="B36" s="194"/>
      <c r="C36" s="19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4"/>
  <sheetViews>
    <sheetView topLeftCell="A116" workbookViewId="0">
      <selection activeCell="B128" sqref="B128:C13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169503.3</v>
      </c>
      <c r="D9" s="34">
        <v>943273.13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169503.3</v>
      </c>
      <c r="D15" s="135">
        <f>SUM(D8:D14)</f>
        <v>943273.13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-773630.33</v>
      </c>
      <c r="D47" s="135">
        <v>-97011.09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142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142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142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-773630.33</v>
      </c>
      <c r="D126" s="135">
        <f>D47+D48+D104-D110-D113</f>
        <v>-96869.09</v>
      </c>
    </row>
    <row r="128" spans="1:4" ht="22.5" x14ac:dyDescent="0.25">
      <c r="B128" s="194"/>
      <c r="C128" s="195" t="s">
        <v>674</v>
      </c>
    </row>
    <row r="129" spans="2:3" ht="15" x14ac:dyDescent="0.25">
      <c r="B129" s="195" t="s">
        <v>675</v>
      </c>
      <c r="C129" s="194" t="s">
        <v>676</v>
      </c>
    </row>
    <row r="130" spans="2:3" ht="15" x14ac:dyDescent="0.25">
      <c r="B130" s="195" t="s">
        <v>677</v>
      </c>
      <c r="C130" s="194"/>
    </row>
    <row r="131" spans="2:3" ht="15" x14ac:dyDescent="0.25">
      <c r="B131" s="195"/>
      <c r="C131" s="194"/>
    </row>
    <row r="132" spans="2:3" ht="15" x14ac:dyDescent="0.25">
      <c r="B132" s="195"/>
      <c r="C132" s="194"/>
    </row>
    <row r="133" spans="2:3" ht="15" x14ac:dyDescent="0.25">
      <c r="B133" s="195" t="s">
        <v>678</v>
      </c>
      <c r="C133" s="194" t="s">
        <v>679</v>
      </c>
    </row>
    <row r="134" spans="2:3" ht="15" x14ac:dyDescent="0.25">
      <c r="B134" s="194"/>
      <c r="C134" s="19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2019-02-13T21:19:08Z</cp:lastPrinted>
  <dcterms:created xsi:type="dcterms:W3CDTF">2012-12-11T20:36:24Z</dcterms:created>
  <dcterms:modified xsi:type="dcterms:W3CDTF">2022-10-24T18:48:38Z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