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8_{93E91B69-4E42-46B9-9E8C-90BBE9BABDF0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D9" i="2" l="1"/>
  <c r="G10" i="2"/>
  <c r="G9" i="2" s="1"/>
  <c r="G20" i="2"/>
  <c r="G19" i="2" s="1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25" i="4" l="1"/>
  <c r="G24" i="4" s="1"/>
  <c r="D24" i="4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43" i="3" l="1"/>
  <c r="F9" i="4"/>
  <c r="F29" i="2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<sst xmlns="http://schemas.openxmlformats.org/spreadsheetml/2006/main" count="496" uniqueCount="345">
  <si>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</si>
  <si>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</si>
  <si>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</si>
  <si>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</si>
  <si>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</si>
  <si>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</si>
  <si>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</si>
  <si>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</si>
  <si>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</si>
  <si>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</si>
  <si>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</si>
  <si>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</si>
  <si>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</si>
  <si>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</si>
  <si>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</si>
  <si>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</si>
  <si>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</si>
  <si>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</si>
  <si>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</si>
  <si>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</si>
  <si>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</si>
  <si>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</si>
  <si>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</si>
  <si>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</si>
  <si>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</si>
  <si>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</si>
  <si>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</si>
  <si>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</si>
  <si>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</si>
  <si>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</si>
  <si>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</si>
  <si>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</si>
  <si>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</si>
  <si>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</si>
  <si>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</si>
  <si>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</si>
  <si>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</si>
  <si>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</si>
  <si>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</si>
  <si>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</si>
  <si>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</si>
  <si>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</si>
  <si>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</si>
  <si>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</si>
  <si>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</si>
  <si>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</si>
  <si>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</si>
  <si>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</si>
  <si>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</si>
  <si>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</si>
  <si>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</si>
  <si>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</si>
  <si>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</si>
  <si>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</si>
  <si>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</si>
  <si>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</si>
  <si>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</si>
  <si>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</si>
  <si>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</si>
  <si>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</si>
  <si>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</si>
  <si>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</si>
  <si>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</si>
  <si>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</si>
  <si>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</si>
  <si>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</si>
  <si>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</si>
  <si>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</si>
  <si>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</si>
  <si>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</si>
  <si>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</si>
  <si>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</si>
  <si>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</si>
  <si>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</si>
  <si>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</si>
  <si>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</si>
  <si>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</si>
  <si>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</si>
  <si>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</si>
  <si>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</si>
  <si>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</si>
  <si>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</si>
  <si>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</si>
  <si>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</si>
  <si>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</si>
  <si>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</si>
  <si>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</si>
  <si>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</si>
  <si>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</si>
  <si>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</si>
  <si>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</si>
  <si>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</si>
  <si>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</si>
  <si>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</si>
  <si>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</si>
  <si>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</si>
  <si>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</si>
  <si>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</si>
  <si>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</si>
  <si>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</si>
  <si>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</si>
  <si>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</si>
  <si>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</si>
  <si>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</si>
  <si>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</si>
  <si>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</si>
  <si>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</si>
  <si>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</si>
  <si>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</si>
  <si>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</si>
  <si>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</si>
  <si>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</si>
  <si>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</si>
  <si>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</si>
  <si>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</si>
  <si>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</si>
  <si>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</si>
  <si>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</si>
  <si>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</si>
  <si>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</si>
  <si>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</si>
  <si>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</si>
  <si>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</si>
  <si>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</si>
  <si>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</si>
  <si>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</si>
  <si>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</si>
  <si>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</si>
  <si>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</si>
  <si>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</si>
  <si>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</si>
  <si>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</si>
  <si>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</si>
  <si>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</si>
  <si>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</si>
  <si>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</si>
  <si>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</si>
  <si>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</si>
  <si>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</si>
  <si>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</si>
  <si>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</si>
  <si>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</si>
  <si>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</si>
  <si>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</si>
  <si>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</si>
  <si>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</si>
  <si>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</si>
  <si>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</si>
  <si>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</si>
  <si>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</si>
  <si>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</si>
  <si>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</si>
  <si>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</si>
  <si>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</si>
  <si>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</si>
  <si>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</si>
  <si>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</si>
  <si>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</si>
  <si>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</si>
  <si>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</si>
  <si>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</si>
  <si>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</si>
  <si>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</si>
  <si>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</si>
  <si>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</si>
  <si>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</si>
  <si>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</si>
  <si>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</si>
  <si>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</si>
  <si>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</si>
  <si>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</si>
  <si>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</si>
  <si>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</si>
  <si>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</si>
  <si>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</si>
  <si>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</si>
  <si>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</si>
  <si>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</si>
  <si>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</si>
  <si>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</si>
  <si>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</si>
  <si>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</si>
  <si>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</si>
  <si>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</si>
  <si>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</si>
  <si>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</si>
  <si>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</si>
  <si>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</si>
  <si>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</si>
  <si>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</si>
  <si>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</si>
  <si>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</si>
  <si>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</si>
  <si>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</si>
  <si>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</si>
  <si>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</si>
  <si>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</si>
  <si>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</si>
  <si>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</si>
  <si>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</si>
  <si>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</si>
  <si>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</si>
  <si>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</si>
  <si>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</si>
  <si>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</si>
  <si>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</si>
  <si>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</si>
  <si>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</si>
  <si>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</si>
  <si>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</si>
  <si>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</si>
  <si>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</si>
  <si>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</si>
  <si>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</si>
  <si>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</si>
  <si>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</si>
  <si>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</si>
  <si>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</si>
  <si>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</si>
  <si>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</si>
  <si>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</si>
  <si>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</si>
  <si>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</si>
  <si>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</si>
  <si>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</si>
  <si>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</si>
  <si>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</si>
  <si>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</si>
  <si>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</si>
  <si>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</si>
  <si>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</si>
  <si>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</si>
  <si>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</si>
  <si>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</si>
  <si>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</si>
  <si>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</si>
  <si>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</si>
  <si>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</si>
  <si>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</si>
  <si>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</si>
  <si>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</si>
  <si>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</si>
  <si>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</si>
  <si>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</si>
  <si>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</si>
  <si>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</si>
  <si>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</si>
  <si>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</si>
  <si>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</si>
  <si>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</si>
  <si>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</si>
  <si>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</si>
  <si>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</si>
  <si>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</si>
  <si>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</si>
  <si>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</si>
  <si>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</si>
  <si>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</si>
  <si>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</si>
  <si>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</si>
  <si>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</si>
  <si>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</si>
  <si>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</si>
  <si>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</si>
  <si>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</si>
  <si>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</si>
  <si>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</si>
  <si>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</si>
  <si>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</si>
  <si>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</si>
  <si>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</si>
  <si>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</si>
  <si>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</si>
  <si>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</si>
  <si>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</si>
  <si>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</si>
  <si>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</si>
  <si>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</si>
  <si>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</si>
  <si>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</si>
  <si>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</si>
  <si>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</si>
  <si>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</si>
  <si>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</si>
  <si>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</si>
  <si>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</si>
  <si>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</si>
  <si>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</si>
  <si>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</si>
  <si>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</si>
  <si>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</si>
  <si>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</si>
  <si>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</si>
  <si>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</si>
  <si>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</si>
  <si>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</si>
  <si>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</si>
  <si>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</si>
  <si>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</si>
  <si>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</si>
  <si>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</si>
  <si>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</si>
  <si>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</si>
  <si>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</si>
  <si>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</si>
  <si>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</si>
  <si>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</si>
  <si>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</si>
  <si>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</si>
  <si>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</si>
  <si>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</si>
  <si>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</si>
  <si>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</si>
  <si>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</si>
  <si>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</si>
  <si>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</si>
  <si>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</si>
  <si>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</si>
  <si>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</si>
  <si>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</si>
  <si>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</si>
  <si>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</si>
  <si>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</si>
  <si>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</si>
  <si>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</si>
  <si>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</si>
  <si>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</si>
  <si>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</si>
  <si>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</si>
  <si>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</si>
  <si>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</si>
  <si>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</si>
  <si>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</si>
  <si>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</si>
  <si>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</si>
  <si>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</si>
  <si>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</si>
  <si>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</si>
  <si>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</si>
  <si>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</si>
  <si>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</si>
  <si>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</si>
  <si>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</si>
  <si>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Patronato de Feria Moroleón, Gto.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</si>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</sst>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343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344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86">
        <f>B10+B18+B189+B28+B38+B48+B58+B62+B71+B75</f>
        <v>3929943.09</v>
      </c>
      <c r="C9" s="86">
        <f t="shared" ref="C9:G9" si="0">C10+C18+C189+C28+C38+C48+C58+C62+C71+C75</f>
        <v>943273.13</v>
      </c>
      <c r="D9" s="86">
        <f t="shared" si="0"/>
        <v>4873216.22</v>
      </c>
      <c r="E9" s="86">
        <f t="shared" si="0"/>
        <v>2273962.17</v>
      </c>
      <c r="F9" s="86">
        <f t="shared" si="0"/>
        <v>2273962.17</v>
      </c>
      <c r="G9" s="86">
        <f t="shared" si="0"/>
        <v>2599254.0499999998</v>
      </c>
    </row>
    <row r="10" spans="1:8">
      <c r="A10" s="8" t="s">
        <v>13</v>
      </c>
      <c r="B10" s="87">
        <f>SUM(B11:B17)</f>
        <v>76384.800000000003</v>
      </c>
      <c r="C10" s="87">
        <f t="shared" ref="C10:G10" si="1">SUM(C11:C17)</f>
        <v>74160</v>
      </c>
      <c r="D10" s="87">
        <f t="shared" si="1"/>
        <v>150544.79999999999</v>
      </c>
      <c r="E10" s="87">
        <f t="shared" si="1"/>
        <v>57287.8</v>
      </c>
      <c r="F10" s="87">
        <f t="shared" si="1"/>
        <v>57287.8</v>
      </c>
      <c r="G10" s="87">
        <f t="shared" si="1"/>
        <v>93256.999999999985</v>
      </c>
    </row>
    <row r="11" spans="1:8">
      <c r="A11" s="9" t="s">
        <v>14</v>
      </c>
      <c r="B11" s="87"/>
      <c r="C11" s="87"/>
      <c r="D11" s="87">
        <f>B11+C11</f>
        <v>0</v>
      </c>
      <c r="E11" s="87"/>
      <c r="F11" s="87"/>
      <c r="G11" s="87">
        <f>D11-E11</f>
        <v>0</v>
      </c>
      <c r="H11" s="45" t="s">
        <v>161</v>
      </c>
    </row>
    <row r="12" spans="1:8">
      <c r="A12" s="9" t="s">
        <v>15</v>
      </c>
      <c r="B12" s="118">
        <v>76384.800000000003</v>
      </c>
      <c r="C12" s="118">
        <v>74160</v>
      </c>
      <c r="D12" s="87">
        <f t="shared" ref="D12:D17" si="2">B12+C12</f>
        <v>150544.79999999999</v>
      </c>
      <c r="E12" s="118">
        <v>57287.8</v>
      </c>
      <c r="F12" s="118">
        <v>57287.8</v>
      </c>
      <c r="G12" s="87">
        <f t="shared" ref="G12:G17" si="3">D12-E12</f>
        <v>93256.999999999985</v>
      </c>
      <c r="H12" s="45" t="s">
        <v>162</v>
      </c>
    </row>
    <row r="13" spans="1:8">
      <c r="A13" s="9" t="s">
        <v>16</v>
      </c>
      <c r="B13" s="87"/>
      <c r="C13" s="87"/>
      <c r="D13" s="87">
        <f t="shared" si="2"/>
        <v>0</v>
      </c>
      <c r="E13" s="87"/>
      <c r="F13" s="87"/>
      <c r="G13" s="87">
        <f t="shared" si="3"/>
        <v>0</v>
      </c>
      <c r="H13" s="45" t="s">
        <v>163</v>
      </c>
    </row>
    <row r="14" spans="1:8">
      <c r="A14" s="9" t="s">
        <v>17</v>
      </c>
      <c r="B14" s="87"/>
      <c r="C14" s="87"/>
      <c r="D14" s="87">
        <f t="shared" si="2"/>
        <v>0</v>
      </c>
      <c r="E14" s="87"/>
      <c r="F14" s="87"/>
      <c r="G14" s="87">
        <f t="shared" si="3"/>
        <v>0</v>
      </c>
      <c r="H14" s="45" t="s">
        <v>164</v>
      </c>
    </row>
    <row r="15" spans="1:8">
      <c r="A15" s="9" t="s">
        <v>18</v>
      </c>
      <c r="B15" s="87"/>
      <c r="C15" s="87"/>
      <c r="D15" s="87">
        <f t="shared" si="2"/>
        <v>0</v>
      </c>
      <c r="E15" s="87"/>
      <c r="F15" s="87"/>
      <c r="G15" s="87">
        <f t="shared" si="3"/>
        <v>0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>
      <c r="A18" s="8" t="s">
        <v>21</v>
      </c>
      <c r="B18" s="87">
        <f>SUM(B19:B27)</f>
        <v>135810.08999999997</v>
      </c>
      <c r="C18" s="87">
        <f t="shared" ref="C18:G18" si="4">SUM(C19:C27)</f>
        <v>29800</v>
      </c>
      <c r="D18" s="87">
        <f t="shared" si="4"/>
        <v>165610.08999999997</v>
      </c>
      <c r="E18" s="87">
        <f t="shared" si="4"/>
        <v>2130</v>
      </c>
      <c r="F18" s="87">
        <f t="shared" si="4"/>
        <v>2130</v>
      </c>
      <c r="G18" s="87">
        <f t="shared" si="4"/>
        <v>163480.08999999997</v>
      </c>
    </row>
    <row r="19" spans="1:8">
      <c r="A19" s="9" t="s">
        <v>22</v>
      </c>
      <c r="B19" s="118">
        <v>27930.5</v>
      </c>
      <c r="C19" s="118">
        <v>18500</v>
      </c>
      <c r="D19" s="87">
        <f t="shared" ref="D19:D27" si="5">B19+C19</f>
        <v>46430.5</v>
      </c>
      <c r="E19" s="118">
        <v>2130</v>
      </c>
      <c r="F19" s="118">
        <v>2130</v>
      </c>
      <c r="G19" s="87">
        <f t="shared" ref="G19:G27" si="6">D19-E19</f>
        <v>44300.5</v>
      </c>
      <c r="H19" s="46" t="s">
        <v>168</v>
      </c>
    </row>
    <row r="20" spans="1:8">
      <c r="A20" s="9" t="s">
        <v>23</v>
      </c>
      <c r="B20" s="118">
        <v>63779.71</v>
      </c>
      <c r="C20" s="118">
        <v>0</v>
      </c>
      <c r="D20" s="87">
        <f t="shared" si="5"/>
        <v>63779.71</v>
      </c>
      <c r="E20" s="118">
        <v>0</v>
      </c>
      <c r="F20" s="118">
        <v>0</v>
      </c>
      <c r="G20" s="87">
        <f t="shared" si="6"/>
        <v>63779.71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87"/>
      <c r="C22" s="87"/>
      <c r="D22" s="87">
        <f t="shared" si="5"/>
        <v>0</v>
      </c>
      <c r="E22" s="87"/>
      <c r="F22" s="87"/>
      <c r="G22" s="87">
        <f t="shared" si="6"/>
        <v>0</v>
      </c>
      <c r="H22" s="46" t="s">
        <v>171</v>
      </c>
    </row>
    <row r="23" spans="1:8">
      <c r="A23" s="9" t="s">
        <v>26</v>
      </c>
      <c r="B23" s="87"/>
      <c r="C23" s="87"/>
      <c r="D23" s="87">
        <f t="shared" si="5"/>
        <v>0</v>
      </c>
      <c r="E23" s="87"/>
      <c r="F23" s="87"/>
      <c r="G23" s="87">
        <f t="shared" si="6"/>
        <v>0</v>
      </c>
      <c r="H23" s="46" t="s">
        <v>172</v>
      </c>
    </row>
    <row r="24" spans="1:8">
      <c r="A24" s="9" t="s">
        <v>27</v>
      </c>
      <c r="B24" s="118">
        <v>33486.239999999998</v>
      </c>
      <c r="C24" s="118">
        <v>6800</v>
      </c>
      <c r="D24" s="87">
        <f t="shared" si="5"/>
        <v>40286.239999999998</v>
      </c>
      <c r="E24" s="118">
        <v>0</v>
      </c>
      <c r="F24" s="118">
        <v>0</v>
      </c>
      <c r="G24" s="87">
        <f t="shared" si="6"/>
        <v>40286.239999999998</v>
      </c>
      <c r="H24" s="46" t="s">
        <v>173</v>
      </c>
    </row>
    <row r="25" spans="1:8">
      <c r="A25" s="9" t="s">
        <v>28</v>
      </c>
      <c r="B25" s="118">
        <v>10613.64</v>
      </c>
      <c r="C25" s="118">
        <v>4500</v>
      </c>
      <c r="D25" s="87">
        <f t="shared" si="5"/>
        <v>15113.64</v>
      </c>
      <c r="E25" s="118">
        <v>0</v>
      </c>
      <c r="F25" s="118">
        <v>0</v>
      </c>
      <c r="G25" s="87">
        <f t="shared" si="6"/>
        <v>15113.64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87"/>
      <c r="C27" s="87"/>
      <c r="D27" s="87">
        <f t="shared" si="5"/>
        <v>0</v>
      </c>
      <c r="E27" s="87"/>
      <c r="F27" s="87"/>
      <c r="G27" s="87">
        <f t="shared" si="6"/>
        <v>0</v>
      </c>
      <c r="H27" s="46" t="s">
        <v>176</v>
      </c>
    </row>
    <row r="28" spans="1:8">
      <c r="A28" s="8" t="s">
        <v>31</v>
      </c>
      <c r="B28" s="87">
        <f>SUM(B29:B37)</f>
        <v>3716054.28</v>
      </c>
      <c r="C28" s="87">
        <f t="shared" ref="C28:G28" si="7">SUM(C29:C37)</f>
        <v>839313.13</v>
      </c>
      <c r="D28" s="87">
        <f t="shared" si="7"/>
        <v>4555367.41</v>
      </c>
      <c r="E28" s="87">
        <f t="shared" si="7"/>
        <v>2214544.37</v>
      </c>
      <c r="F28" s="87">
        <f t="shared" si="7"/>
        <v>2214544.37</v>
      </c>
      <c r="G28" s="87">
        <f t="shared" si="7"/>
        <v>2340823.04</v>
      </c>
    </row>
    <row r="29" spans="1:8">
      <c r="A29" s="9" t="s">
        <v>32</v>
      </c>
      <c r="B29" s="118">
        <v>8626.1200000000008</v>
      </c>
      <c r="C29" s="118">
        <v>0</v>
      </c>
      <c r="D29" s="87">
        <f t="shared" ref="D29:D82" si="8">B29+C29</f>
        <v>8626.1200000000008</v>
      </c>
      <c r="E29" s="118">
        <v>7958.62</v>
      </c>
      <c r="F29" s="118">
        <v>7958.62</v>
      </c>
      <c r="G29" s="87">
        <f t="shared" ref="G29:G37" si="9">D29-E29</f>
        <v>667.50000000000091</v>
      </c>
      <c r="H29" s="47" t="s">
        <v>177</v>
      </c>
    </row>
    <row r="30" spans="1:8">
      <c r="A30" s="9" t="s">
        <v>33</v>
      </c>
      <c r="B30" s="87"/>
      <c r="C30" s="87"/>
      <c r="D30" s="87">
        <f t="shared" si="8"/>
        <v>0</v>
      </c>
      <c r="E30" s="87"/>
      <c r="F30" s="87"/>
      <c r="G30" s="87">
        <f t="shared" si="9"/>
        <v>0</v>
      </c>
      <c r="H30" s="47" t="s">
        <v>178</v>
      </c>
    </row>
    <row r="31" spans="1:8">
      <c r="A31" s="9" t="s">
        <v>34</v>
      </c>
      <c r="B31" s="118">
        <v>12.36</v>
      </c>
      <c r="C31" s="118">
        <v>12.36</v>
      </c>
      <c r="D31" s="87">
        <f t="shared" si="8"/>
        <v>24.72</v>
      </c>
      <c r="E31" s="118">
        <v>0</v>
      </c>
      <c r="F31" s="118">
        <v>0</v>
      </c>
      <c r="G31" s="87">
        <f t="shared" si="9"/>
        <v>24.72</v>
      </c>
      <c r="H31" s="47" t="s">
        <v>179</v>
      </c>
    </row>
    <row r="32" spans="1:8">
      <c r="A32" s="9" t="s">
        <v>35</v>
      </c>
      <c r="B32" s="118">
        <v>11565.57</v>
      </c>
      <c r="C32" s="118">
        <v>6078.83</v>
      </c>
      <c r="D32" s="87">
        <f t="shared" si="8"/>
        <v>17644.400000000001</v>
      </c>
      <c r="E32" s="118">
        <v>6546.62</v>
      </c>
      <c r="F32" s="118">
        <v>6546.62</v>
      </c>
      <c r="G32" s="87">
        <f t="shared" si="9"/>
        <v>11097.780000000002</v>
      </c>
      <c r="H32" s="47" t="s">
        <v>180</v>
      </c>
    </row>
    <row r="33" spans="1:8">
      <c r="A33" s="9" t="s">
        <v>36</v>
      </c>
      <c r="B33" s="87"/>
      <c r="C33" s="87"/>
      <c r="D33" s="87">
        <f t="shared" si="8"/>
        <v>0</v>
      </c>
      <c r="E33" s="87"/>
      <c r="F33" s="87"/>
      <c r="G33" s="87">
        <f t="shared" si="9"/>
        <v>0</v>
      </c>
      <c r="H33" s="47" t="s">
        <v>181</v>
      </c>
    </row>
    <row r="34" spans="1:8">
      <c r="A34" s="9" t="s">
        <v>37</v>
      </c>
      <c r="B34" s="118">
        <v>84151.56</v>
      </c>
      <c r="C34" s="118">
        <v>0</v>
      </c>
      <c r="D34" s="87">
        <f t="shared" si="8"/>
        <v>84151.56</v>
      </c>
      <c r="E34" s="118">
        <v>0</v>
      </c>
      <c r="F34" s="118">
        <v>0</v>
      </c>
      <c r="G34" s="87">
        <f t="shared" si="9"/>
        <v>84151.56</v>
      </c>
      <c r="H34" s="47" t="s">
        <v>182</v>
      </c>
    </row>
    <row r="35" spans="1:8">
      <c r="A35" s="9" t="s">
        <v>38</v>
      </c>
      <c r="B35" s="118">
        <v>10927.27</v>
      </c>
      <c r="C35" s="118">
        <v>3540</v>
      </c>
      <c r="D35" s="87">
        <f t="shared" si="8"/>
        <v>14467.27</v>
      </c>
      <c r="E35" s="118">
        <v>0</v>
      </c>
      <c r="F35" s="118">
        <v>0</v>
      </c>
      <c r="G35" s="87">
        <f t="shared" si="9"/>
        <v>14467.27</v>
      </c>
      <c r="H35" s="47" t="s">
        <v>183</v>
      </c>
    </row>
    <row r="36" spans="1:8">
      <c r="A36" s="9" t="s">
        <v>39</v>
      </c>
      <c r="B36" s="118">
        <v>3597371.08</v>
      </c>
      <c r="C36" s="118">
        <v>826648.26</v>
      </c>
      <c r="D36" s="87">
        <f t="shared" si="8"/>
        <v>4424019.34</v>
      </c>
      <c r="E36" s="118">
        <v>2198511.13</v>
      </c>
      <c r="F36" s="118">
        <v>2198511.13</v>
      </c>
      <c r="G36" s="87">
        <f t="shared" si="9"/>
        <v>2225508.21</v>
      </c>
      <c r="H36" s="47" t="s">
        <v>184</v>
      </c>
    </row>
    <row r="37" spans="1:8">
      <c r="A37" s="9" t="s">
        <v>40</v>
      </c>
      <c r="B37" s="118">
        <v>3400.32</v>
      </c>
      <c r="C37" s="118">
        <v>3033.68</v>
      </c>
      <c r="D37" s="87">
        <f t="shared" si="8"/>
        <v>6434</v>
      </c>
      <c r="E37" s="118">
        <v>1528</v>
      </c>
      <c r="F37" s="118">
        <v>1528</v>
      </c>
      <c r="G37" s="87">
        <f t="shared" si="9"/>
        <v>4906</v>
      </c>
      <c r="H37" s="47" t="s">
        <v>185</v>
      </c>
    </row>
    <row r="38" spans="1:8">
      <c r="A38" s="8" t="s">
        <v>41</v>
      </c>
      <c r="B38" s="87">
        <f>SUM(B39:B47)</f>
        <v>1693.92</v>
      </c>
      <c r="C38" s="87">
        <f t="shared" ref="C38:G38" si="10">SUM(C39:C47)</f>
        <v>0</v>
      </c>
      <c r="D38" s="87">
        <f t="shared" si="10"/>
        <v>1693.92</v>
      </c>
      <c r="E38" s="87">
        <f t="shared" si="10"/>
        <v>0</v>
      </c>
      <c r="F38" s="87">
        <f t="shared" si="10"/>
        <v>0</v>
      </c>
      <c r="G38" s="87">
        <f t="shared" si="10"/>
        <v>1693.92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>
      <c r="A42" s="9" t="s">
        <v>45</v>
      </c>
      <c r="B42" s="118">
        <v>1693.92</v>
      </c>
      <c r="C42" s="118">
        <v>0</v>
      </c>
      <c r="D42" s="87">
        <f t="shared" si="8"/>
        <v>1693.92</v>
      </c>
      <c r="E42" s="118">
        <v>0</v>
      </c>
      <c r="F42" s="118">
        <v>0</v>
      </c>
      <c r="G42" s="87">
        <f t="shared" si="11"/>
        <v>1693.92</v>
      </c>
      <c r="H42" s="48" t="s">
        <v>189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0</v>
      </c>
      <c r="C48" s="87">
        <f t="shared" ref="C48:G48" si="12">SUM(C49:C57)</f>
        <v>0</v>
      </c>
      <c r="D48" s="87">
        <f t="shared" si="12"/>
        <v>0</v>
      </c>
      <c r="E48" s="87">
        <f t="shared" si="12"/>
        <v>0</v>
      </c>
      <c r="F48" s="87">
        <f t="shared" si="12"/>
        <v>0</v>
      </c>
      <c r="G48" s="87">
        <f t="shared" si="12"/>
        <v>0</v>
      </c>
    </row>
    <row r="49" spans="1:8">
      <c r="A49" s="9" t="s">
        <v>52</v>
      </c>
      <c r="B49" s="87"/>
      <c r="C49" s="87"/>
      <c r="D49" s="87">
        <f t="shared" si="8"/>
        <v>0</v>
      </c>
      <c r="E49" s="87"/>
      <c r="F49" s="87"/>
      <c r="G49" s="87">
        <f t="shared" ref="G49:G57" si="13">D49-E49</f>
        <v>0</v>
      </c>
      <c r="H49" s="49" t="s">
        <v>193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200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201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0</v>
      </c>
      <c r="D58" s="87">
        <f t="shared" si="14"/>
        <v>0</v>
      </c>
      <c r="E58" s="87">
        <f t="shared" si="14"/>
        <v>0</v>
      </c>
      <c r="F58" s="87">
        <f t="shared" si="14"/>
        <v>0</v>
      </c>
      <c r="G58" s="87">
        <f t="shared" si="14"/>
        <v>0</v>
      </c>
    </row>
    <row r="59" spans="1:8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3929943.09</v>
      </c>
      <c r="C159" s="86">
        <f t="shared" ref="C159:G159" si="47">C9+C84</f>
        <v>943273.13</v>
      </c>
      <c r="D159" s="86">
        <f t="shared" si="47"/>
        <v>4873216.22</v>
      </c>
      <c r="E159" s="86">
        <f t="shared" si="47"/>
        <v>2273962.17</v>
      </c>
      <c r="F159" s="86">
        <f t="shared" si="47"/>
        <v>2273962.17</v>
      </c>
      <c r="G159" s="86">
        <f t="shared" si="47"/>
        <v>2599254.0499999998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5"/>
    </row>
    <row r="9" spans="1:7">
      <c r="A9" s="14" t="s">
        <v>93</v>
      </c>
      <c r="B9" s="81">
        <f>SUM(B10:B18)</f>
        <v>3929943.09</v>
      </c>
      <c r="C9" s="81">
        <f t="shared" ref="C9:G9" si="0">SUM(C10:C18)</f>
        <v>943273.13</v>
      </c>
      <c r="D9" s="81">
        <f t="shared" si="0"/>
        <v>4873216.22</v>
      </c>
      <c r="E9" s="81">
        <f t="shared" si="0"/>
        <v>2273962.17</v>
      </c>
      <c r="F9" s="81">
        <f t="shared" si="0"/>
        <v>2273962.17</v>
      </c>
      <c r="G9" s="81">
        <f t="shared" si="0"/>
        <v>2599254.0499999998</v>
      </c>
    </row>
    <row r="10" spans="1:7">
      <c r="A10" s="119">
        <v>3112</v>
      </c>
      <c r="B10" s="120">
        <v>3929943.09</v>
      </c>
      <c r="C10" s="120">
        <v>0</v>
      </c>
      <c r="D10" s="82">
        <f>B10+C10</f>
        <v>3929943.09</v>
      </c>
      <c r="E10" s="120">
        <v>2273962.17</v>
      </c>
      <c r="F10" s="120">
        <v>2273962.17</v>
      </c>
      <c r="G10" s="82">
        <f>D10-E10</f>
        <v>1655980.92</v>
      </c>
    </row>
    <row r="11" spans="1:7">
      <c r="A11" s="119">
        <v>3112</v>
      </c>
      <c r="B11" s="120">
        <v>0</v>
      </c>
      <c r="C11" s="120">
        <v>943273.13</v>
      </c>
      <c r="D11" s="82">
        <f t="shared" ref="D11:D17" si="1">B11+C11</f>
        <v>943273.13</v>
      </c>
      <c r="E11" s="120">
        <v>0</v>
      </c>
      <c r="F11" s="120">
        <v>0</v>
      </c>
      <c r="G11" s="82">
        <f t="shared" ref="G11:G17" si="2">D11-E11</f>
        <v>943273.13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3929943.09</v>
      </c>
      <c r="C29" s="84">
        <f t="shared" ref="C29:F29" si="6">C9+C19</f>
        <v>943273.13</v>
      </c>
      <c r="D29" s="84">
        <f>B29+C29</f>
        <v>4873216.22</v>
      </c>
      <c r="E29" s="84">
        <f t="shared" si="6"/>
        <v>2273962.17</v>
      </c>
      <c r="F29" s="84">
        <f t="shared" si="6"/>
        <v>2273962.17</v>
      </c>
      <c r="G29" s="84">
        <f>D29-E29</f>
        <v>2599254.0499999998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104</v>
      </c>
      <c r="B1" s="116"/>
      <c r="C1" s="116"/>
      <c r="D1" s="116"/>
      <c r="E1" s="116"/>
      <c r="F1" s="116"/>
      <c r="G1" s="116"/>
    </row>
    <row r="2" spans="1:8">
      <c r="A2" s="106" t="s">
        <v>343</v>
      </c>
      <c r="B2" s="107"/>
      <c r="C2" s="107"/>
      <c r="D2" s="107"/>
      <c r="E2" s="107"/>
      <c r="F2" s="107"/>
      <c r="G2" s="108"/>
    </row>
    <row r="3" spans="1:8">
      <c r="A3" s="109" t="s">
        <v>105</v>
      </c>
      <c r="B3" s="110"/>
      <c r="C3" s="110"/>
      <c r="D3" s="110"/>
      <c r="E3" s="110"/>
      <c r="F3" s="110"/>
      <c r="G3" s="111"/>
    </row>
    <row r="4" spans="1:8">
      <c r="A4" s="109" t="s">
        <v>106</v>
      </c>
      <c r="B4" s="110"/>
      <c r="C4" s="110"/>
      <c r="D4" s="110"/>
      <c r="E4" s="110"/>
      <c r="F4" s="110"/>
      <c r="G4" s="111"/>
    </row>
    <row r="5" spans="1:8">
      <c r="A5" s="112" t="s">
        <v>344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107</v>
      </c>
    </row>
    <row r="8" spans="1:8" ht="30">
      <c r="A8" s="110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3"/>
    </row>
    <row r="9" spans="1:8">
      <c r="A9" s="25" t="s">
        <v>109</v>
      </c>
      <c r="B9" s="75">
        <f>B10+B19+B27+B37</f>
        <v>3929943.09</v>
      </c>
      <c r="C9" s="75">
        <f t="shared" ref="C9:G9" si="0">C10+C19+C27+C37</f>
        <v>943273.13</v>
      </c>
      <c r="D9" s="75">
        <f t="shared" si="0"/>
        <v>4873216.22</v>
      </c>
      <c r="E9" s="75">
        <f t="shared" si="0"/>
        <v>2273962.17</v>
      </c>
      <c r="F9" s="75">
        <f t="shared" si="0"/>
        <v>2273962.17</v>
      </c>
      <c r="G9" s="75">
        <f t="shared" si="0"/>
        <v>2599254.0499999998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3929943.09</v>
      </c>
      <c r="C19" s="76">
        <f t="shared" ref="C19:G19" si="4">SUM(C20:C26)</f>
        <v>943273.13</v>
      </c>
      <c r="D19" s="76">
        <f t="shared" si="4"/>
        <v>4873216.22</v>
      </c>
      <c r="E19" s="76">
        <f t="shared" si="4"/>
        <v>2273962.17</v>
      </c>
      <c r="F19" s="76">
        <f t="shared" si="4"/>
        <v>2273962.17</v>
      </c>
      <c r="G19" s="76">
        <f t="shared" si="4"/>
        <v>2599254.0499999998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76"/>
      <c r="C21" s="76"/>
      <c r="D21" s="76">
        <f t="shared" si="5"/>
        <v>0</v>
      </c>
      <c r="E21" s="76"/>
      <c r="F21" s="76"/>
      <c r="G21" s="76">
        <f t="shared" si="6"/>
        <v>0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121">
        <v>3929943.09</v>
      </c>
      <c r="C23" s="121">
        <v>943273.13</v>
      </c>
      <c r="D23" s="76">
        <f t="shared" si="5"/>
        <v>4873216.22</v>
      </c>
      <c r="E23" s="121">
        <v>2273962.17</v>
      </c>
      <c r="F23" s="121">
        <v>2273962.17</v>
      </c>
      <c r="G23" s="76">
        <f t="shared" si="6"/>
        <v>2599254.0499999998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3929943.09</v>
      </c>
      <c r="C77" s="77">
        <f t="shared" ref="C77:G77" si="26">C9+C43</f>
        <v>943273.13</v>
      </c>
      <c r="D77" s="77">
        <f t="shared" si="26"/>
        <v>4873216.22</v>
      </c>
      <c r="E77" s="77">
        <f t="shared" si="26"/>
        <v>2273962.17</v>
      </c>
      <c r="F77" s="77">
        <f t="shared" si="26"/>
        <v>2273962.17</v>
      </c>
      <c r="G77" s="77">
        <f t="shared" si="26"/>
        <v>2599254.0499999998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145</v>
      </c>
      <c r="B1" s="92"/>
      <c r="C1" s="92"/>
      <c r="D1" s="92"/>
      <c r="E1" s="92"/>
      <c r="F1" s="92"/>
      <c r="G1" s="92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146</v>
      </c>
      <c r="B4" s="113"/>
      <c r="C4" s="113"/>
      <c r="D4" s="113"/>
      <c r="E4" s="113"/>
      <c r="F4" s="113"/>
      <c r="G4" s="114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147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7"/>
    </row>
    <row r="9" spans="1:7">
      <c r="A9" s="36" t="s">
        <v>148</v>
      </c>
      <c r="B9" s="71">
        <f>B10+B11+B12+B15+B16+B19</f>
        <v>76384.800000000003</v>
      </c>
      <c r="C9" s="71">
        <f t="shared" ref="C9:G9" si="0">C10+C11+C12+C15+C16+C19</f>
        <v>74160</v>
      </c>
      <c r="D9" s="71">
        <f t="shared" si="0"/>
        <v>150544.79999999999</v>
      </c>
      <c r="E9" s="71">
        <f t="shared" si="0"/>
        <v>57287.8</v>
      </c>
      <c r="F9" s="71">
        <f t="shared" si="0"/>
        <v>57287.8</v>
      </c>
      <c r="G9" s="71">
        <f t="shared" si="0"/>
        <v>93256.999999999985</v>
      </c>
    </row>
    <row r="10" spans="1:7">
      <c r="A10" s="37" t="s">
        <v>149</v>
      </c>
      <c r="B10" s="122">
        <v>76384.800000000003</v>
      </c>
      <c r="C10" s="122">
        <v>74160</v>
      </c>
      <c r="D10" s="72">
        <f>B10+C10</f>
        <v>150544.79999999999</v>
      </c>
      <c r="E10" s="122">
        <v>57287.8</v>
      </c>
      <c r="F10" s="122">
        <v>57287.8</v>
      </c>
      <c r="G10" s="72">
        <f>D10-E10</f>
        <v>93256.999999999985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122">
        <v>0</v>
      </c>
      <c r="C22" s="122">
        <v>0</v>
      </c>
      <c r="D22" s="72">
        <f>B22+C22</f>
        <v>0</v>
      </c>
      <c r="E22" s="122">
        <v>0</v>
      </c>
      <c r="F22" s="122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76384.800000000003</v>
      </c>
      <c r="C33" s="71">
        <f t="shared" ref="C33:G33" si="6">C9+C21</f>
        <v>74160</v>
      </c>
      <c r="D33" s="71">
        <f t="shared" si="6"/>
        <v>150544.79999999999</v>
      </c>
      <c r="E33" s="71">
        <f t="shared" si="6"/>
        <v>57287.8</v>
      </c>
      <c r="F33" s="71">
        <f t="shared" si="6"/>
        <v>57287.8</v>
      </c>
      <c r="G33" s="71">
        <f t="shared" si="6"/>
        <v>93256.999999999985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cp:lastPrinted>2018-12-04T18:00:32Z</cp:lastPrinted>
  <dcterms:created xsi:type="dcterms:W3CDTF">2018-11-21T18:09:30Z</dcterms:created>
  <dcterms:modified xsi:type="dcterms:W3CDTF">2022-10-25T18:39:16Z</dcterms:modified>
</cp:coreProperties>
</file>