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449CCC5A-413F-48C0-9A9B-58A6903F8435}" xr6:coauthVersionLast="47" xr6:coauthVersionMax="47" xr10:uidLastSave="{00000000-0000-0000-0000-000000000000}"/>
  <bookViews>
    <workbookView xWindow="-120" yWindow="-120" windowWidth="20730" windowHeight="110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<sst xmlns="http://schemas.openxmlformats.org/spreadsheetml/2006/main" count="951" uniqueCount="674">
  <si>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</si>
  <si>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</si>
  <si>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</si>
  <si>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</si>
  <si>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</si>
  <si>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</si>
  <si>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</si>
  <si>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</si>
  <si>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</si>
  <si>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</si>
  <si>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</si>
  <si>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</si>
  <si>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</si>
  <si>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</si>
  <si>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</si>
  <si>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</si>
  <si>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</si>
  <si>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</si>
  <si>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</si>
  <si>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</si>
  <si>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</si>
  <si>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</si>
  <si>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</si>
  <si>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</si>
  <si>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</si>
  <si>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</si>
  <si>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</si>
  <si>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</si>
  <si>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</si>
  <si>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</si>
  <si>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</si>
  <si>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</si>
  <si>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</si>
  <si>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</si>
  <si>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</si>
  <si>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</si>
  <si>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</si>
  <si>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</si>
  <si>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</si>
  <si>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</si>
  <si>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</si>
  <si>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</si>
  <si>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</si>
  <si>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</si>
  <si>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</si>
  <si>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</si>
  <si>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</si>
  <si>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</si>
  <si>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</si>
  <si>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</si>
  <si>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</si>
  <si>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</si>
  <si>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</si>
  <si>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</si>
  <si>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</si>
  <si>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</si>
  <si>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</si>
  <si>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</si>
  <si>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</si>
  <si>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</si>
  <si>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</si>
  <si>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</si>
  <si>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</si>
  <si>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</si>
  <si>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</si>
  <si>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</si>
  <si>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</si>
  <si>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</si>
  <si>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</si>
  <si>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</si>
  <si>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</si>
  <si>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</si>
  <si>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</si>
  <si>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</si>
  <si>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</si>
  <si>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</si>
  <si>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</si>
  <si>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</si>
  <si>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</si>
  <si>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</si>
  <si>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</si>
  <si>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</si>
  <si>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</si>
  <si>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</si>
  <si>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</si>
  <si>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</si>
  <si>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</si>
  <si>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</si>
  <si>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</si>
  <si>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</si>
  <si>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</si>
  <si>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</si>
  <si>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</si>
  <si>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</si>
  <si>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</si>
  <si>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</si>
  <si>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</si>
  <si>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</si>
  <si>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</si>
  <si>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</si>
  <si>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</si>
  <si>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</si>
  <si>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</si>
  <si>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</si>
  <si>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</si>
  <si>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</si>
  <si>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</si>
  <si>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</si>
  <si>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</si>
  <si>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</si>
  <si>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</si>
  <si>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</si>
  <si>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</si>
  <si>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</si>
  <si>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</si>
  <si>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</si>
  <si>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</si>
  <si>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</si>
  <si>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</si>
  <si>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</si>
  <si>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</si>
  <si>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</si>
  <si>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</si>
  <si>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</si>
  <si>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</si>
  <si>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</si>
  <si>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</si>
  <si>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</si>
  <si>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</si>
  <si>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</si>
  <si>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</si>
  <si>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</si>
  <si>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</si>
  <si>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</si>
  <si>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</si>
  <si>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</si>
  <si>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</si>
  <si>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</si>
  <si>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</si>
  <si>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</si>
  <si>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</si>
  <si>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</si>
  <si>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</si>
  <si>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</si>
  <si>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</si>
  <si>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</si>
  <si>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</si>
  <si>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</si>
  <si>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</si>
  <si>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</si>
  <si>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</si>
  <si>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</si>
  <si>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</si>
  <si>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</si>
  <si>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</si>
  <si>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</si>
  <si>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</si>
  <si>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</si>
  <si>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</si>
  <si>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</si>
  <si>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</si>
  <si>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</si>
  <si>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</si>
  <si>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</si>
  <si>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</si>
  <si>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</si>
  <si>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</si>
  <si>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</si>
  <si>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</si>
  <si>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</si>
  <si>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</si>
  <si>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</si>
  <si>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</si>
  <si>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</si>
  <si>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</si>
  <si>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</si>
  <si>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</si>
  <si>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</si>
  <si>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</si>
  <si>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</si>
  <si>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</si>
  <si>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</si>
  <si>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</si>
  <si>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</si>
  <si>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</si>
  <si>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</si>
  <si>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</si>
  <si>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</si>
  <si>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</si>
  <si>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</si>
  <si>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</si>
  <si>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</si>
  <si>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</si>
  <si>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</si>
  <si>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</si>
  <si>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</si>
  <si>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</si>
  <si>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</si>
  <si>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</si>
  <si>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</si>
  <si>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</si>
  <si>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</si>
  <si>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</si>
  <si>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</si>
  <si>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</si>
  <si>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</si>
  <si>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</si>
  <si>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</si>
  <si>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</si>
  <si>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</si>
  <si>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</si>
  <si>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</si>
  <si>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</si>
  <si>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</si>
  <si>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</si>
  <si>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</si>
  <si>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</si>
  <si>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</si>
  <si>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</si>
  <si>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</si>
  <si>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</si>
  <si>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</si>
  <si>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</si>
  <si>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</si>
  <si>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</si>
  <si>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</si>
  <si>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</si>
  <si>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</si>
  <si>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</si>
  <si>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</si>
  <si>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</si>
  <si>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</si>
  <si>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</si>
  <si>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</si>
  <si>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</si>
  <si>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</si>
  <si>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</si>
  <si>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</si>
  <si>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</si>
  <si>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</si>
  <si>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</si>
  <si>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</si>
  <si>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</si>
  <si>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</si>
  <si>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</si>
  <si>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</si>
  <si>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</si>
  <si>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</si>
  <si>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</si>
  <si>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</si>
  <si>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</si>
  <si>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</si>
  <si>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</si>
  <si>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</si>
  <si>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</si>
  <si>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</si>
  <si>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</si>
  <si>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</si>
  <si>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</si>
  <si>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</si>
  <si>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</si>
  <si>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</si>
  <si>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</si>
  <si>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</si>
  <si>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</si>
  <si>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</si>
  <si>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</si>
  <si>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</si>
  <si>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</si>
  <si>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</si>
  <si>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</si>
  <si>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</si>
  <si>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</si>
  <si>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</si>
  <si>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</si>
  <si>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</si>
  <si>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</si>
  <si>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</si>
  <si>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</si>
  <si>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</si>
  <si>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</si>
  <si>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</si>
  <si>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</si>
  <si>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</si>
  <si>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</si>
  <si>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</si>
  <si>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</si>
  <si>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</si>
  <si>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</si>
  <si>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</si>
  <si>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</si>
  <si>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</si>
  <si>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</si>
  <si>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</si>
  <si>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</si>
  <si>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</si>
  <si>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</si>
  <si>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</si>
  <si>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</si>
  <si>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</si>
  <si>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</si>
  <si>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</si>
  <si>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</si>
  <si>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</si>
  <si>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</si>
  <si>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</si>
  <si>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</si>
  <si>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</si>
  <si>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</si>
  <si>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</si>
  <si>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</si>
  <si>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</si>
  <si>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</si>
  <si>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</si>
  <si>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</si>
  <si>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</si>
  <si>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</si>
  <si>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</si>
  <si>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</si>
  <si>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</si>
  <si>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</si>
  <si>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</si>
  <si>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</si>
  <si>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</si>
  <si>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</si>
  <si>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</si>
  <si>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</si>
  <si>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</si>
  <si>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</si>
  <si>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</si>
  <si>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</si>
  <si>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</si>
  <si>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</si>
  <si>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</si>
  <si>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</si>
  <si>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</si>
  <si>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</si>
  <si>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</si>
  <si>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</si>
  <si>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</si>
  <si>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</si>
  <si>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</si>
  <si>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</si>
  <si>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</si>
  <si>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</si>
  <si>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</si>
  <si>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</si>
  <si>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</si>
  <si>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</si>
  <si>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</si>
  <si>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</si>
  <si>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</si>
  <si>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</si>
  <si>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</si>
  <si>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</si>
  <si>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</si>
  <si>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</si>
  <si>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</si>
  <si>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</si>
  <si>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</si>
  <si>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</si>
  <si>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</si>
  <si>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</si>
  <si>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</si>
  <si>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</si>
  <si>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</si>
  <si>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</si>
  <si>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</si>
  <si>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</si>
  <si>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</si>
  <si>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</si>
  <si>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</si>
  <si>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</si>
  <si>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</si>
  <si>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</si>
  <si>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</si>
  <si>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</si>
  <si>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</si>
  <si>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</si>
  <si>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</si>
  <si>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</si>
  <si>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</si>
  <si>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</si>
  <si>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</si>
  <si>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</si>
  <si>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</si>
  <si>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</si>
  <si>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</si>
  <si>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</si>
  <si>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</si>
  <si>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</si>
  <si>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</si>
  <si>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</si>
  <si>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</si>
  <si>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</si>
  <si>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</si>
  <si>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</si>
  <si>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</si>
  <si>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</si>
  <si>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</si>
  <si>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</si>
  <si>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</si>
  <si>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</si>
  <si>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</si>
  <si>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</si>
  <si>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</si>
  <si>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</si>
  <si>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</si>
  <si>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</si>
  <si>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</si>
  <si>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</si>
  <si>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</si>
  <si>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</si>
  <si>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</si>
  <si>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</si>
  <si>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</si>
  <si>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</si>
  <si>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</si>
  <si>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</si>
  <si>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</si>
  <si>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</si>
  <si>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</si>
  <si>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</si>
  <si>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</si>
  <si>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</si>
  <si>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</si>
  <si>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</si>
  <si>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</si>
  <si>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</si>
  <si>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</si>
  <si>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</si>
  <si>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</si>
  <si>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</si>
  <si>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</si>
  <si>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</si>
  <si>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</si>
  <si>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</si>
  <si>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</si>
  <si>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</si>
  <si>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</si>
  <si>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</si>
  <si>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</si>
  <si>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</si>
  <si>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</si>
  <si>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</si>
  <si>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</si>
  <si>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</si>
  <si>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</si>
  <si>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</si>
  <si>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</si>
  <si>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</si>
  <si>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</si>
  <si>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</si>
  <si>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</si>
  <si>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</si>
  <si>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</si>
  <si>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</si>
  <si>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</si>
  <si>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</si>
  <si>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</si>
  <si>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</si>
  <si>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</si>
  <si>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</si>
  <si>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</si>
  <si>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</si>
  <si>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</si>
  <si>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</si>
  <si>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</si>
  <si>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</si>
  <si>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</si>
  <si>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</si>
  <si>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</si>
  <si>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</si>
  <si>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</si>
  <si>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</si>
  <si>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</si>
  <si>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</si>
  <si>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</si>
  <si>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</si>
  <si>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</si>
  <si>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</si>
  <si>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</si>
  <si>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</si>
  <si>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</si>
  <si>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</si>
  <si>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</si>
  <si>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</si>
  <si>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</si>
  <si>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</si>
  <si>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</si>
  <si>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</si>
  <si>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</si>
  <si>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</si>
  <si>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</si>
  <si>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</si>
  <si>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</si>
  <si>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</si>
  <si>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</si>
  <si>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</si>
  <si>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</si>
  <si>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</si>
  <si>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</si>
  <si>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</si>
  <si>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</si>
  <si>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</si>
  <si>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</si>
  <si>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</si>
  <si>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</si>
  <si>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</si>
  <si>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</si>
  <si>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</si>
  <si>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</si>
  <si>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</si>
  <si>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</si>
  <si>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</si>
  <si>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</si>
  <si>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</si>
  <si>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</si>
  <si>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</si>
  <si>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</si>
  <si>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</si>
  <si>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</si>
  <si>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</si>
  <si>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</si>
  <si>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</si>
  <si>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</si>
  <si>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</si>
  <si>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</si>
  <si>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</si>
  <si>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</si>
  <si>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</si>
  <si>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</si>
  <si>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</si>
  <si>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</si>
  <si>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</si>
  <si>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</si>
  <si>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</si>
  <si>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</si>
  <si>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</si>
  <si>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</si>
  <si>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</si>
  <si>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</si>
  <si>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</si>
  <si>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</si>
  <si>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</si>
  <si>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</si>
  <si>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</si>
  <si>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</si>
  <si>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</si>
  <si>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</si>
  <si>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</si>
  <si>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</si>
  <si>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</si>
  <si>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</si>
  <si>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</si>
  <si>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</si>
  <si>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</si>
  <si>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</si>
  <si>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</si>
  <si>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</si>
  <si>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</si>
  <si>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</si>
  <si>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</si>
  <si>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</si>
  <si>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</si>
  <si>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</si>
  <si>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</si>
  <si>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</si>
  <si>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</si>
  <si>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</si>
  <si>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</si>
  <si>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</si>
  <si>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</si>
  <si>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</si>
  <si>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</si>
  <si>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</si>
  <si>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</si>
  <si>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</si>
  <si>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</si>
  <si>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</si>
  <si>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</si>
  <si>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</si>
  <si>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</si>
  <si>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</si>
  <si>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</si>
  <si>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</si>
  <si>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</si>
  <si>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</si>
  <si>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</si>
  <si>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</si>
  <si>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</si>
  <si>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</si>
  <si>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</si>
  <si>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</si>
  <si>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</si>
  <si>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</si>
  <si>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</si>
  <si>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</si>
  <si>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</si>
  <si>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</si>
  <si>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</si>
  <si>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</si>
  <si>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</si>
  <si>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</si>
  <si>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</si>
  <si>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</si>
  <si>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</si>
  <si>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</si>
  <si>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</si>
  <si>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</si>
  <si>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</si>
  <si>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</si>
  <si>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</si>
  <si>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</si>
  <si>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</si>
  <si>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</si>
  <si>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</si>
  <si>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</si>
  <si>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</si>
  <si>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</si>
  <si>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</si>
  <si>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</si>
  <si>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</si>
  <si>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</si>
  <si>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</si>
  <si>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</si>
  <si>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</si>
  <si>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</si>
  <si>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</si>
  <si>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</si>
  <si>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</si>
  <si>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</si>
  <si>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</si>
  <si>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</si>
  <si>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</si>
  <si>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</si>
  <si>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</si>
  <si>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</si>
  <si>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</si>
  <si>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</si>
  <si>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</si>
  <si>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</si>
  <si>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</si>
  <si>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</si>
  <si>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</si>
  <si>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</si>
  <si>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</si>
  <si>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</si>
  <si>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</si>
  <si>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</si>
  <si>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</si>
  <si>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</si>
  <si>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</si>
  <si>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</si>
  <si>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</si>
  <si>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</si>
  <si>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</si>
  <si>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</si>
  <si>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</si>
  <si>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</si>
  <si>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</si>
  <si>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</si>
  <si>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</si>
  <si>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</si>
  <si>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</si>
  <si>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</si>
  <si>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</si>
  <si>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</si>
  <si>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</si>
  <si>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</si>
  <si>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</si>
  <si>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</si>
  <si>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Integral para el Desarrollo de la Familia del Municipio de Moroleón, Gto.</t>
  </si>
  <si>
    <t>Correspondiente del 1 de Enero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</si>
</sst>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672</v>
      </c>
      <c r="B1" s="152"/>
      <c r="C1" s="17"/>
      <c r="D1" s="14" t="s">
        <v>614</v>
      </c>
      <c r="E1" s="15">
        <v>2022</v>
      </c>
    </row>
    <row r="2" spans="1:5" ht="18.95" customHeight="1" x14ac:dyDescent="0.2">
      <c r="A2" s="153" t="s">
        <v>613</v>
      </c>
      <c r="B2" s="153"/>
      <c r="C2" s="36"/>
      <c r="D2" s="14" t="s">
        <v>615</v>
      </c>
      <c r="E2" s="17" t="s">
        <v>620</v>
      </c>
    </row>
    <row r="3" spans="1:5" ht="18.95" customHeight="1" x14ac:dyDescent="0.2">
      <c r="A3" s="152" t="s">
        <v>673</v>
      </c>
      <c r="B3" s="152"/>
      <c r="C3" s="17"/>
      <c r="D3" s="14" t="s">
        <v>616</v>
      </c>
      <c r="E3" s="15">
        <v>4</v>
      </c>
    </row>
    <row r="4" spans="1:5" ht="18.95" customHeight="1" x14ac:dyDescent="0.2">
      <c r="A4" s="152" t="s">
        <v>635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672</v>
      </c>
      <c r="B1" s="158"/>
      <c r="C1" s="159"/>
    </row>
    <row r="2" spans="1:3" s="37" customFormat="1" ht="18" customHeight="1" x14ac:dyDescent="0.25">
      <c r="A2" s="160" t="s">
        <v>625</v>
      </c>
      <c r="B2" s="161"/>
      <c r="C2" s="162"/>
    </row>
    <row r="3" spans="1:3" s="37" customFormat="1" ht="18" customHeight="1" x14ac:dyDescent="0.25">
      <c r="A3" s="160" t="s">
        <v>673</v>
      </c>
      <c r="B3" s="161"/>
      <c r="C3" s="162"/>
    </row>
    <row r="4" spans="1:3" s="39" customFormat="1" ht="18" customHeight="1" x14ac:dyDescent="0.2">
      <c r="A4" s="163" t="s">
        <v>626</v>
      </c>
      <c r="B4" s="164"/>
      <c r="C4" s="165"/>
    </row>
    <row r="5" spans="1:3" x14ac:dyDescent="0.2">
      <c r="A5" s="54" t="s">
        <v>525</v>
      </c>
      <c r="B5" s="54"/>
      <c r="C5" s="132">
        <v>12068562.720000001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12068562.720000001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H23" sqref="H23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672</v>
      </c>
      <c r="B1" s="167"/>
      <c r="C1" s="168"/>
    </row>
    <row r="2" spans="1:3" s="40" customFormat="1" ht="18.95" customHeight="1" x14ac:dyDescent="0.25">
      <c r="A2" s="169" t="s">
        <v>627</v>
      </c>
      <c r="B2" s="170"/>
      <c r="C2" s="171"/>
    </row>
    <row r="3" spans="1:3" s="40" customFormat="1" ht="18.95" customHeight="1" x14ac:dyDescent="0.25">
      <c r="A3" s="169" t="s">
        <v>673</v>
      </c>
      <c r="B3" s="170"/>
      <c r="C3" s="171"/>
    </row>
    <row r="4" spans="1:3" x14ac:dyDescent="0.2">
      <c r="A4" s="163" t="s">
        <v>626</v>
      </c>
      <c r="B4" s="164"/>
      <c r="C4" s="165"/>
    </row>
    <row r="5" spans="1:3" x14ac:dyDescent="0.2">
      <c r="A5" s="79" t="s">
        <v>538</v>
      </c>
      <c r="B5" s="54"/>
      <c r="C5" s="136">
        <v>11270463.130000001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149148.64000000001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109064.64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4850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35234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0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312757.63</v>
      </c>
    </row>
    <row r="31" spans="1:3" x14ac:dyDescent="0.2">
      <c r="A31" s="85" t="s">
        <v>560</v>
      </c>
      <c r="B31" s="72" t="s">
        <v>441</v>
      </c>
      <c r="C31" s="137">
        <v>312757.63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11434072.120000001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D19" sqref="D1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672</v>
      </c>
      <c r="B1" s="172"/>
      <c r="C1" s="172"/>
      <c r="D1" s="172"/>
      <c r="E1" s="172"/>
      <c r="F1" s="172"/>
      <c r="G1" s="27" t="s">
        <v>617</v>
      </c>
      <c r="H1" s="28">
        <v>2022</v>
      </c>
    </row>
    <row r="2" spans="1:10" ht="18.95" customHeight="1" x14ac:dyDescent="0.2">
      <c r="A2" s="156" t="s">
        <v>628</v>
      </c>
      <c r="B2" s="172"/>
      <c r="C2" s="172"/>
      <c r="D2" s="172"/>
      <c r="E2" s="172"/>
      <c r="F2" s="172"/>
      <c r="G2" s="27" t="s">
        <v>618</v>
      </c>
      <c r="H2" s="28" t="s">
        <v>620</v>
      </c>
    </row>
    <row r="3" spans="1:10" ht="18.95" customHeight="1" x14ac:dyDescent="0.2">
      <c r="A3" s="173" t="s">
        <v>673</v>
      </c>
      <c r="B3" s="174"/>
      <c r="C3" s="174"/>
      <c r="D3" s="174"/>
      <c r="E3" s="174"/>
      <c r="F3" s="174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23242125.18</v>
      </c>
      <c r="E40" s="34">
        <v>-23242125.18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77094935.760000005</v>
      </c>
      <c r="E41" s="34">
        <v>-77094935.760000005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8213959.4800000004</v>
      </c>
      <c r="E42" s="34">
        <v>-8213959.4800000004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97204268.519999996</v>
      </c>
      <c r="E43" s="34">
        <v>-97204268.519999996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54783217.850000001</v>
      </c>
      <c r="E44" s="34">
        <v>-54783217.850000001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22444025.59</v>
      </c>
      <c r="E45" s="34">
        <v>-22444025.59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88854937.280000001</v>
      </c>
      <c r="E46" s="34">
        <v>-88854937.280000001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35965600.75</v>
      </c>
      <c r="E47" s="34">
        <v>-35965600.75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71124903.909999996</v>
      </c>
      <c r="E48" s="34">
        <v>-71124903.909999996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71124903.909999996</v>
      </c>
      <c r="E49" s="34">
        <v>-71124903.909999996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71124903.909999996</v>
      </c>
      <c r="E50" s="34">
        <v>-71124903.909999996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43296717.899999999</v>
      </c>
      <c r="E51" s="34">
        <v>-43296717.899999999</v>
      </c>
      <c r="F51" s="34">
        <f t="shared" si="0"/>
        <v>0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603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zoomScale="106" zoomScaleNormal="106" workbookViewId="0">
      <selection activeCell="A5" sqref="A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672</v>
      </c>
      <c r="B1" s="155"/>
      <c r="C1" s="155"/>
      <c r="D1" s="155"/>
      <c r="E1" s="155"/>
      <c r="F1" s="155"/>
      <c r="G1" s="14" t="s">
        <v>617</v>
      </c>
      <c r="H1" s="25">
        <v>2022</v>
      </c>
    </row>
    <row r="2" spans="1:8" s="16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14" t="s">
        <v>618</v>
      </c>
      <c r="H2" s="25" t="s">
        <v>620</v>
      </c>
    </row>
    <row r="3" spans="1:8" s="16" customFormat="1" ht="18.95" customHeight="1" x14ac:dyDescent="0.25">
      <c r="A3" s="154" t="s">
        <v>673</v>
      </c>
      <c r="B3" s="155"/>
      <c r="C3" s="155"/>
      <c r="D3" s="155"/>
      <c r="E3" s="155"/>
      <c r="F3" s="155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660793.79</v>
      </c>
      <c r="D15" s="24">
        <v>564483.77</v>
      </c>
      <c r="E15" s="24">
        <v>547431.49</v>
      </c>
      <c r="F15" s="24">
        <v>519628.75</v>
      </c>
      <c r="G15" s="24">
        <v>475132.96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52006.01</v>
      </c>
      <c r="D20" s="24">
        <v>52006.01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22369.77</v>
      </c>
      <c r="D23" s="24">
        <v>22369.77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3480939.85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3336498.5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144441.35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2361596.31</v>
      </c>
      <c r="D62" s="24">
        <f t="shared" ref="D62:E62" si="0">SUM(D63:D70)</f>
        <v>196636.24000000002</v>
      </c>
      <c r="E62" s="24">
        <f t="shared" si="0"/>
        <v>-1593894.6400000001</v>
      </c>
    </row>
    <row r="63" spans="1:9" x14ac:dyDescent="0.2">
      <c r="A63" s="22">
        <v>1241</v>
      </c>
      <c r="B63" s="20" t="s">
        <v>239</v>
      </c>
      <c r="C63" s="24">
        <v>574656.43999999994</v>
      </c>
      <c r="D63" s="24">
        <v>47737.55</v>
      </c>
      <c r="E63" s="24">
        <v>-284962.03999999998</v>
      </c>
    </row>
    <row r="64" spans="1:9" x14ac:dyDescent="0.2">
      <c r="A64" s="22">
        <v>1242</v>
      </c>
      <c r="B64" s="20" t="s">
        <v>240</v>
      </c>
      <c r="C64" s="24">
        <v>174379.66</v>
      </c>
      <c r="D64" s="24">
        <v>14071.02</v>
      </c>
      <c r="E64" s="24">
        <v>-98592.87</v>
      </c>
    </row>
    <row r="65" spans="1:9" x14ac:dyDescent="0.2">
      <c r="A65" s="22">
        <v>1243</v>
      </c>
      <c r="B65" s="20" t="s">
        <v>241</v>
      </c>
      <c r="C65" s="24">
        <v>162981.4</v>
      </c>
      <c r="D65" s="24">
        <v>19764.77</v>
      </c>
      <c r="E65" s="24">
        <v>-111579.21</v>
      </c>
    </row>
    <row r="66" spans="1:9" x14ac:dyDescent="0.2">
      <c r="A66" s="22">
        <v>1244</v>
      </c>
      <c r="B66" s="20" t="s">
        <v>242</v>
      </c>
      <c r="C66" s="24">
        <v>1374252</v>
      </c>
      <c r="D66" s="24">
        <v>110240</v>
      </c>
      <c r="E66" s="24">
        <v>-1071092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75326.81</v>
      </c>
      <c r="D68" s="24">
        <v>4822.8999999999996</v>
      </c>
      <c r="E68" s="24">
        <v>-27668.52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66413</v>
      </c>
      <c r="D74" s="24">
        <f>SUM(D75:D79)</f>
        <v>4904.7700000000004</v>
      </c>
      <c r="E74" s="24">
        <f>SUM(E75:E79)</f>
        <v>62860.39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66413</v>
      </c>
      <c r="D78" s="24">
        <v>4904.7700000000004</v>
      </c>
      <c r="E78" s="24">
        <v>62860.39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634234.22</v>
      </c>
      <c r="D110" s="24">
        <f>SUM(D111:D119)</f>
        <v>634234.22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56550.73</v>
      </c>
      <c r="D111" s="24">
        <f>C111</f>
        <v>56550.73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1198</v>
      </c>
      <c r="D112" s="24">
        <f t="shared" ref="D112:D119" si="1">C112</f>
        <v>1198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576485.49</v>
      </c>
      <c r="D117" s="24">
        <f t="shared" si="1"/>
        <v>576485.49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672</v>
      </c>
      <c r="B1" s="153"/>
      <c r="C1" s="153"/>
      <c r="D1" s="14" t="s">
        <v>617</v>
      </c>
      <c r="E1" s="25">
        <v>2022</v>
      </c>
    </row>
    <row r="2" spans="1:5" s="16" customFormat="1" ht="18.95" customHeight="1" x14ac:dyDescent="0.25">
      <c r="A2" s="153" t="s">
        <v>622</v>
      </c>
      <c r="B2" s="153"/>
      <c r="C2" s="153"/>
      <c r="D2" s="14" t="s">
        <v>618</v>
      </c>
      <c r="E2" s="25" t="s">
        <v>620</v>
      </c>
    </row>
    <row r="3" spans="1:5" s="16" customFormat="1" ht="18.95" customHeight="1" x14ac:dyDescent="0.25">
      <c r="A3" s="153" t="s">
        <v>673</v>
      </c>
      <c r="B3" s="153"/>
      <c r="C3" s="153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1726310.02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5660.92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5660.92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1720649.1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1720649.1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9832635.3300000001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9832635.3300000001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9832635.3300000001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515534.06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515534.06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515534.06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11439988.810000001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9723495.1300000008</v>
      </c>
      <c r="D99" s="53">
        <f>C99/$C$98</f>
        <v>0.84995669938946383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7502698.7800000003</v>
      </c>
      <c r="D100" s="53">
        <f t="shared" ref="D100:D163" si="0">C100/$C$98</f>
        <v>0.65583095443604722</v>
      </c>
      <c r="E100" s="49"/>
    </row>
    <row r="101" spans="1:5" x14ac:dyDescent="0.2">
      <c r="A101" s="51">
        <v>5111</v>
      </c>
      <c r="B101" s="49" t="s">
        <v>363</v>
      </c>
      <c r="C101" s="52">
        <v>4204319.1900000004</v>
      </c>
      <c r="D101" s="53">
        <f t="shared" si="0"/>
        <v>0.36751077818580491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848602.5</v>
      </c>
      <c r="D103" s="53">
        <f t="shared" si="0"/>
        <v>7.4178612767366855E-2</v>
      </c>
      <c r="E103" s="49"/>
    </row>
    <row r="104" spans="1:5" x14ac:dyDescent="0.2">
      <c r="A104" s="51">
        <v>5114</v>
      </c>
      <c r="B104" s="49" t="s">
        <v>366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367</v>
      </c>
      <c r="C105" s="52">
        <v>2449777.09</v>
      </c>
      <c r="D105" s="53">
        <f t="shared" si="0"/>
        <v>0.21414156348287544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1531251.1900000002</v>
      </c>
      <c r="D107" s="53">
        <f t="shared" si="0"/>
        <v>0.13385075942220262</v>
      </c>
      <c r="E107" s="49"/>
    </row>
    <row r="108" spans="1:5" x14ac:dyDescent="0.2">
      <c r="A108" s="51">
        <v>5121</v>
      </c>
      <c r="B108" s="49" t="s">
        <v>370</v>
      </c>
      <c r="C108" s="52">
        <v>136009.09</v>
      </c>
      <c r="D108" s="53">
        <f t="shared" si="0"/>
        <v>1.1888918097639293E-2</v>
      </c>
      <c r="E108" s="49"/>
    </row>
    <row r="109" spans="1:5" x14ac:dyDescent="0.2">
      <c r="A109" s="51">
        <v>5122</v>
      </c>
      <c r="B109" s="49" t="s">
        <v>371</v>
      </c>
      <c r="C109" s="52">
        <v>749070.17</v>
      </c>
      <c r="D109" s="53">
        <f t="shared" si="0"/>
        <v>6.5478225760607189E-2</v>
      </c>
      <c r="E109" s="49"/>
    </row>
    <row r="110" spans="1:5" x14ac:dyDescent="0.2">
      <c r="A110" s="51">
        <v>5123</v>
      </c>
      <c r="B110" s="49" t="s">
        <v>372</v>
      </c>
      <c r="C110" s="52">
        <v>1766</v>
      </c>
      <c r="D110" s="53">
        <f t="shared" si="0"/>
        <v>1.5437078036792241E-4</v>
      </c>
      <c r="E110" s="49"/>
    </row>
    <row r="111" spans="1:5" x14ac:dyDescent="0.2">
      <c r="A111" s="51">
        <v>5124</v>
      </c>
      <c r="B111" s="49" t="s">
        <v>373</v>
      </c>
      <c r="C111" s="52">
        <v>50173.7</v>
      </c>
      <c r="D111" s="53">
        <f t="shared" si="0"/>
        <v>4.3858172270362554E-3</v>
      </c>
      <c r="E111" s="49"/>
    </row>
    <row r="112" spans="1:5" x14ac:dyDescent="0.2">
      <c r="A112" s="51">
        <v>5125</v>
      </c>
      <c r="B112" s="49" t="s">
        <v>374</v>
      </c>
      <c r="C112" s="52">
        <v>47146.23</v>
      </c>
      <c r="D112" s="53">
        <f t="shared" si="0"/>
        <v>4.1211779821662253E-3</v>
      </c>
      <c r="E112" s="49"/>
    </row>
    <row r="113" spans="1:5" x14ac:dyDescent="0.2">
      <c r="A113" s="51">
        <v>5126</v>
      </c>
      <c r="B113" s="49" t="s">
        <v>375</v>
      </c>
      <c r="C113" s="52">
        <v>431225.64</v>
      </c>
      <c r="D113" s="53">
        <f t="shared" si="0"/>
        <v>3.7694585821889455E-2</v>
      </c>
      <c r="E113" s="49"/>
    </row>
    <row r="114" spans="1:5" x14ac:dyDescent="0.2">
      <c r="A114" s="51">
        <v>5127</v>
      </c>
      <c r="B114" s="49" t="s">
        <v>376</v>
      </c>
      <c r="C114" s="52">
        <v>59649.87</v>
      </c>
      <c r="D114" s="53">
        <f t="shared" si="0"/>
        <v>5.2141545757333659E-3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56210.49</v>
      </c>
      <c r="D116" s="53">
        <f t="shared" si="0"/>
        <v>4.9135091767629098E-3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689545.16</v>
      </c>
      <c r="D117" s="53">
        <f t="shared" si="0"/>
        <v>6.0274985531213993E-2</v>
      </c>
      <c r="E117" s="49"/>
    </row>
    <row r="118" spans="1:5" x14ac:dyDescent="0.2">
      <c r="A118" s="51">
        <v>5131</v>
      </c>
      <c r="B118" s="49" t="s">
        <v>380</v>
      </c>
      <c r="C118" s="52">
        <v>108112.29</v>
      </c>
      <c r="D118" s="53">
        <f t="shared" si="0"/>
        <v>9.450384243863609E-3</v>
      </c>
      <c r="E118" s="49"/>
    </row>
    <row r="119" spans="1:5" x14ac:dyDescent="0.2">
      <c r="A119" s="51">
        <v>5132</v>
      </c>
      <c r="B119" s="49" t="s">
        <v>381</v>
      </c>
      <c r="C119" s="52">
        <v>58560.63</v>
      </c>
      <c r="D119" s="53">
        <f t="shared" si="0"/>
        <v>5.1189411958874106E-3</v>
      </c>
      <c r="E119" s="49"/>
    </row>
    <row r="120" spans="1:5" x14ac:dyDescent="0.2">
      <c r="A120" s="51">
        <v>5133</v>
      </c>
      <c r="B120" s="49" t="s">
        <v>382</v>
      </c>
      <c r="C120" s="52">
        <v>18243.2</v>
      </c>
      <c r="D120" s="53">
        <f t="shared" si="0"/>
        <v>1.5946868745232627E-3</v>
      </c>
      <c r="E120" s="49"/>
    </row>
    <row r="121" spans="1:5" x14ac:dyDescent="0.2">
      <c r="A121" s="51">
        <v>5134</v>
      </c>
      <c r="B121" s="49" t="s">
        <v>383</v>
      </c>
      <c r="C121" s="52">
        <v>163802.81</v>
      </c>
      <c r="D121" s="53">
        <f t="shared" si="0"/>
        <v>1.4318441453090896E-2</v>
      </c>
      <c r="E121" s="49"/>
    </row>
    <row r="122" spans="1:5" x14ac:dyDescent="0.2">
      <c r="A122" s="51">
        <v>5135</v>
      </c>
      <c r="B122" s="49" t="s">
        <v>384</v>
      </c>
      <c r="C122" s="52">
        <v>86556.24</v>
      </c>
      <c r="D122" s="53">
        <f t="shared" si="0"/>
        <v>7.5661122958738279E-3</v>
      </c>
      <c r="E122" s="49"/>
    </row>
    <row r="123" spans="1:5" x14ac:dyDescent="0.2">
      <c r="A123" s="51">
        <v>5136</v>
      </c>
      <c r="B123" s="49" t="s">
        <v>385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386</v>
      </c>
      <c r="C124" s="52">
        <v>24977.97</v>
      </c>
      <c r="D124" s="53">
        <f t="shared" si="0"/>
        <v>2.1833911216911409E-3</v>
      </c>
      <c r="E124" s="49"/>
    </row>
    <row r="125" spans="1:5" x14ac:dyDescent="0.2">
      <c r="A125" s="51">
        <v>5138</v>
      </c>
      <c r="B125" s="49" t="s">
        <v>387</v>
      </c>
      <c r="C125" s="52">
        <v>33299.019999999997</v>
      </c>
      <c r="D125" s="53">
        <f t="shared" si="0"/>
        <v>2.910756343650654E-3</v>
      </c>
      <c r="E125" s="49"/>
    </row>
    <row r="126" spans="1:5" x14ac:dyDescent="0.2">
      <c r="A126" s="51">
        <v>5139</v>
      </c>
      <c r="B126" s="49" t="s">
        <v>388</v>
      </c>
      <c r="C126" s="52">
        <v>195993</v>
      </c>
      <c r="D126" s="53">
        <f t="shared" si="0"/>
        <v>1.7132272002633189E-2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580476.44999999995</v>
      </c>
      <c r="D127" s="53">
        <f t="shared" si="0"/>
        <v>5.0740998058720996E-2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442661.22</v>
      </c>
      <c r="D137" s="53">
        <f t="shared" si="0"/>
        <v>3.8694200436022973E-2</v>
      </c>
      <c r="E137" s="49"/>
    </row>
    <row r="138" spans="1:5" x14ac:dyDescent="0.2">
      <c r="A138" s="51">
        <v>5241</v>
      </c>
      <c r="B138" s="49" t="s">
        <v>398</v>
      </c>
      <c r="C138" s="52">
        <v>442661.22</v>
      </c>
      <c r="D138" s="53">
        <f t="shared" si="0"/>
        <v>3.8694200436022973E-2</v>
      </c>
      <c r="E138" s="49"/>
    </row>
    <row r="139" spans="1:5" x14ac:dyDescent="0.2">
      <c r="A139" s="51">
        <v>5242</v>
      </c>
      <c r="B139" s="49" t="s">
        <v>399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137815.23000000001</v>
      </c>
      <c r="D142" s="53">
        <f t="shared" si="0"/>
        <v>1.2046797622698025E-2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137815.23000000001</v>
      </c>
      <c r="D144" s="53">
        <f t="shared" si="0"/>
        <v>1.2046797622698025E-2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823259.6</v>
      </c>
      <c r="D160" s="53">
        <f t="shared" si="0"/>
        <v>7.1963322138948835E-2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823259.6</v>
      </c>
      <c r="D167" s="53">
        <f t="shared" si="1"/>
        <v>7.1963322138948835E-2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823259.6</v>
      </c>
      <c r="D169" s="53">
        <f t="shared" si="1"/>
        <v>7.1963322138948835E-2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312757.63</v>
      </c>
      <c r="D185" s="53">
        <f t="shared" si="1"/>
        <v>2.733898041286633E-2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312757.63</v>
      </c>
      <c r="D186" s="53">
        <f t="shared" si="1"/>
        <v>2.733898041286633E-2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111216.62</v>
      </c>
      <c r="D189" s="53">
        <f t="shared" si="1"/>
        <v>9.7217420267738872E-3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196636.24</v>
      </c>
      <c r="D191" s="53">
        <f t="shared" si="1"/>
        <v>1.7188499330359045E-2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4904.7700000000004</v>
      </c>
      <c r="D193" s="53">
        <f t="shared" si="1"/>
        <v>4.2873905573339455E-4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672</v>
      </c>
      <c r="B1" s="156"/>
      <c r="C1" s="156"/>
      <c r="D1" s="27" t="s">
        <v>617</v>
      </c>
      <c r="E1" s="28">
        <v>2022</v>
      </c>
    </row>
    <row r="2" spans="1:5" ht="18.95" customHeight="1" x14ac:dyDescent="0.2">
      <c r="A2" s="156" t="s">
        <v>623</v>
      </c>
      <c r="B2" s="156"/>
      <c r="C2" s="156"/>
      <c r="D2" s="27" t="s">
        <v>618</v>
      </c>
      <c r="E2" s="28" t="s">
        <v>620</v>
      </c>
    </row>
    <row r="3" spans="1:5" ht="18.95" customHeight="1" x14ac:dyDescent="0.2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3336498.58</v>
      </c>
    </row>
    <row r="10" spans="1:5" x14ac:dyDescent="0.2">
      <c r="A10" s="33">
        <v>3130</v>
      </c>
      <c r="B10" s="29" t="s">
        <v>470</v>
      </c>
      <c r="C10" s="34">
        <v>114468.79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634490.6</v>
      </c>
    </row>
    <row r="15" spans="1:5" x14ac:dyDescent="0.2">
      <c r="A15" s="33">
        <v>3220</v>
      </c>
      <c r="B15" s="29" t="s">
        <v>473</v>
      </c>
      <c r="C15" s="34">
        <v>1599635.64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672</v>
      </c>
      <c r="B1" s="156"/>
      <c r="C1" s="156"/>
      <c r="D1" s="27" t="s">
        <v>617</v>
      </c>
      <c r="E1" s="28">
        <v>2022</v>
      </c>
    </row>
    <row r="2" spans="1:5" s="35" customFormat="1" ht="18.95" customHeight="1" x14ac:dyDescent="0.25">
      <c r="A2" s="156" t="s">
        <v>624</v>
      </c>
      <c r="B2" s="156"/>
      <c r="C2" s="156"/>
      <c r="D2" s="27" t="s">
        <v>618</v>
      </c>
      <c r="E2" s="28" t="s">
        <v>620</v>
      </c>
    </row>
    <row r="3" spans="1:5" s="35" customFormat="1" ht="18.95" customHeight="1" x14ac:dyDescent="0.25">
      <c r="A3" s="156" t="s">
        <v>673</v>
      </c>
      <c r="B3" s="156"/>
      <c r="C3" s="156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1297809.07</v>
      </c>
      <c r="D9" s="34">
        <v>127725.92</v>
      </c>
    </row>
    <row r="10" spans="1:5" x14ac:dyDescent="0.2">
      <c r="A10" s="33">
        <v>1113</v>
      </c>
      <c r="B10" s="29" t="s">
        <v>488</v>
      </c>
      <c r="C10" s="34">
        <v>469753.49</v>
      </c>
      <c r="D10" s="34">
        <v>1235329.6499999999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1767562.56</v>
      </c>
      <c r="D15" s="123">
        <f>SUM(D8:D14)</f>
        <v>1363055.5699999998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149148.64000000001</v>
      </c>
      <c r="D28" s="123">
        <f>SUM(D29:D36)</f>
        <v>149148.64000000001</v>
      </c>
    </row>
    <row r="29" spans="1:4" x14ac:dyDescent="0.2">
      <c r="A29" s="33">
        <v>1241</v>
      </c>
      <c r="B29" s="29" t="s">
        <v>239</v>
      </c>
      <c r="C29" s="34">
        <v>109064.64</v>
      </c>
      <c r="D29" s="34">
        <v>109064.64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4850</v>
      </c>
      <c r="D31" s="34">
        <v>4850</v>
      </c>
    </row>
    <row r="32" spans="1:4" x14ac:dyDescent="0.2">
      <c r="A32" s="33">
        <v>1244</v>
      </c>
      <c r="B32" s="29" t="s">
        <v>242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35234</v>
      </c>
      <c r="D34" s="34">
        <v>35234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149148.64000000001</v>
      </c>
      <c r="D43" s="123">
        <f>D20+D28+D37</f>
        <v>149148.64000000001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634490.6</v>
      </c>
      <c r="D47" s="123">
        <v>29654.25</v>
      </c>
    </row>
    <row r="48" spans="1:5" x14ac:dyDescent="0.2">
      <c r="A48" s="33"/>
      <c r="B48" s="124" t="s">
        <v>629</v>
      </c>
      <c r="C48" s="123">
        <f>C51+C63+C95+C98+C49</f>
        <v>312757.63</v>
      </c>
      <c r="D48" s="123">
        <f>D51+D63+D95+D98+D49</f>
        <v>811348.52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312757.63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312757.63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111216.62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196636.24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4904.7700000000004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0</v>
      </c>
      <c r="D98" s="123">
        <f>SUM(D99:D103)</f>
        <v>811348.52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811348.52</v>
      </c>
    </row>
    <row r="100" spans="1:4" x14ac:dyDescent="0.2">
      <c r="A100" s="33">
        <v>2112</v>
      </c>
      <c r="B100" s="29" t="s">
        <v>644</v>
      </c>
      <c r="C100" s="34">
        <v>0</v>
      </c>
      <c r="D100" s="34">
        <v>0</v>
      </c>
    </row>
    <row r="101" spans="1:4" x14ac:dyDescent="0.2">
      <c r="A101" s="33">
        <v>2112</v>
      </c>
      <c r="B101" s="29" t="s">
        <v>645</v>
      </c>
      <c r="C101" s="34">
        <v>0</v>
      </c>
      <c r="D101" s="34">
        <v>0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947248.23</v>
      </c>
      <c r="D126" s="123">
        <f>D47+D48+D104-D110-D113</f>
        <v>841002.77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2019-02-13T21:19:08Z</cp:lastPrinted>
  <dcterms:created xsi:type="dcterms:W3CDTF">2012-12-11T20:36:24Z</dcterms:created>
  <dcterms:modified xsi:type="dcterms:W3CDTF">2023-01-23T15:27:12Z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