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203-AWA-MMOR\"/>
    </mc:Choice>
  </mc:AlternateContent>
  <xr:revisionPtr revIDLastSave="0" documentId="13_ncr:1_{4BEB90A3-CDEC-4216-87F6-A4153F1E7581}" xr6:coauthVersionLast="47" xr6:coauthVersionMax="47" xr10:uidLastSave="{00000000-0000-0000-0000-000000000000}"/>
  <bookViews>
    <workbookView xWindow="-120" yWindow="-120" windowWidth="20730" windowHeight="111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6" l="1"/>
  <c r="H55" i="6"/>
  <c r="H32" i="4"/>
  <c r="C57" i="6" l="1"/>
  <c r="D57" i="6"/>
  <c r="E57" i="6"/>
  <c r="F57" i="6"/>
  <c r="G57" i="6"/>
  <c r="E58" i="6"/>
  <c r="E59" i="6"/>
  <c r="E60" i="6"/>
  <c r="E61" i="6"/>
  <c r="E62" i="6"/>
  <c r="E63" i="6"/>
  <c r="E64" i="6"/>
  <c r="C65" i="6"/>
  <c r="D65" i="6"/>
  <c r="E65" i="6"/>
  <c r="F65" i="6"/>
  <c r="G65" i="6"/>
  <c r="E66" i="6"/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H6" i="4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H16" i="5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H6" i="8"/>
  <c r="H5" i="8"/>
  <c r="D10" i="8"/>
  <c r="C10" i="8"/>
  <c r="H6" i="6"/>
  <c r="H7" i="6"/>
  <c r="H9" i="6"/>
  <c r="H10" i="6"/>
  <c r="H11" i="6"/>
  <c r="H75" i="6"/>
  <c r="H67" i="6"/>
  <c r="H64" i="6"/>
  <c r="H63" i="6"/>
  <c r="H60" i="6"/>
  <c r="H59" i="6"/>
  <c r="H40" i="6"/>
  <c r="H39" i="6"/>
  <c r="H36" i="6"/>
  <c r="H35" i="6"/>
  <c r="H16" i="6"/>
  <c r="H12" i="6"/>
  <c r="H8" i="6"/>
  <c r="E76" i="6"/>
  <c r="H76" i="6" s="1"/>
  <c r="E75" i="6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6" i="6"/>
  <c r="H62" i="6"/>
  <c r="H61" i="6"/>
  <c r="H58" i="6"/>
  <c r="H54" i="6"/>
  <c r="H52" i="6"/>
  <c r="H51" i="6"/>
  <c r="H50" i="6"/>
  <c r="H49" i="6"/>
  <c r="H48" i="6"/>
  <c r="H47" i="6"/>
  <c r="H46" i="6"/>
  <c r="H45" i="6"/>
  <c r="H44" i="6"/>
  <c r="H42" i="6"/>
  <c r="H41" i="6"/>
  <c r="H38" i="6"/>
  <c r="H37" i="6"/>
  <c r="H34" i="6"/>
  <c r="H32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5" i="6"/>
  <c r="H14" i="6"/>
  <c r="G69" i="6"/>
  <c r="G53" i="6"/>
  <c r="G43" i="6"/>
  <c r="G33" i="6"/>
  <c r="G23" i="6"/>
  <c r="G13" i="6"/>
  <c r="G5" i="6"/>
  <c r="F69" i="6"/>
  <c r="F53" i="6"/>
  <c r="F43" i="6"/>
  <c r="F33" i="6"/>
  <c r="F23" i="6"/>
  <c r="F13" i="6"/>
  <c r="F5" i="6"/>
  <c r="D69" i="6"/>
  <c r="H57" i="6"/>
  <c r="D53" i="6"/>
  <c r="D43" i="6"/>
  <c r="D33" i="6"/>
  <c r="D23" i="6"/>
  <c r="D13" i="6"/>
  <c r="D5" i="6"/>
  <c r="C69" i="6"/>
  <c r="E69" i="6" s="1"/>
  <c r="H69" i="6" s="1"/>
  <c r="H65" i="6"/>
  <c r="C53" i="6"/>
  <c r="C43" i="6"/>
  <c r="C33" i="6"/>
  <c r="E33" i="6" s="1"/>
  <c r="C23" i="6"/>
  <c r="C13" i="6"/>
  <c r="C5" i="6"/>
  <c r="E53" i="6" l="1"/>
  <c r="H53" i="6" s="1"/>
  <c r="E43" i="6"/>
  <c r="H43" i="6" s="1"/>
  <c r="H33" i="6"/>
  <c r="E23" i="6"/>
  <c r="H23" i="6" s="1"/>
  <c r="G77" i="6"/>
  <c r="E13" i="6"/>
  <c r="H13" i="6" s="1"/>
  <c r="C77" i="6"/>
  <c r="D77" i="6"/>
  <c r="E5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<sst xmlns="http://schemas.openxmlformats.org/spreadsheetml/2006/main" count="203" uniqueCount="142">
  <si>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</si>
  <si>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</si>
  <si>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</si>
  <si>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</si>
  <si>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</si>
  <si>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</si>
  <si>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</si>
  <si>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</si>
  <si>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</si>
  <si>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</si>
  <si>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</si>
  <si>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</si>
  <si>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</si>
  <si>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</si>
  <si>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</si>
  <si>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</si>
  <si>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</si>
  <si>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</si>
  <si>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</si>
  <si>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</si>
  <si>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</si>
  <si>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</si>
  <si>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</si>
  <si>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</si>
  <si>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</si>
  <si>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</si>
  <si>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</si>
  <si>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</si>
  <si>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</si>
  <si>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</si>
  <si>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</si>
  <si>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</si>
  <si>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</si>
  <si>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</si>
  <si>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</si>
  <si>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</si>
  <si>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</si>
  <si>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</si>
  <si>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</si>
  <si>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</si>
  <si>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</si>
  <si>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</si>
  <si>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</si>
  <si>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</si>
  <si>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</si>
  <si>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</si>
  <si>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</si>
  <si>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</si>
  <si>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</si>
  <si>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</si>
  <si>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</si>
  <si>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</si>
  <si>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</si>
  <si>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</si>
  <si>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</si>
  <si>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</si>
  <si>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</si>
  <si>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</si>
  <si>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</si>
  <si>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</si>
  <si>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</si>
  <si>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</si>
  <si>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</si>
  <si>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</si>
  <si>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</si>
  <si>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</si>
  <si>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</si>
  <si>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</si>
  <si>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</si>
  <si>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</si>
  <si>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</si>
  <si>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</si>
  <si>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</si>
  <si>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</si>
  <si>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</si>
  <si>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</si>
  <si>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</si>
  <si>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</si>
  <si>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</si>
  <si>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</si>
  <si>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</si>
  <si>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</si>
  <si>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</si>
  <si>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</si>
  <si>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</si>
  <si>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</si>
  <si>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</si>
  <si>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</si>
  <si>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</si>
  <si>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</si>
  <si>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</si>
  <si>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</si>
  <si>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</si>
  <si>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</si>
  <si>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</si>
  <si>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</si>
  <si>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</si>
  <si>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</si>
  <si>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</si>
  <si>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</si>
  <si>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</si>
  <si>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</si>
  <si>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</si>
  <si>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</si>
  <si>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</si>
  <si>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</si>
  <si>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</si>
  <si>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</si>
  <si>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</si>
  <si>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</si>
  <si>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</si>
  <si>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</si>
  <si>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</si>
  <si>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</si>
  <si>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</si>
  <si>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</si>
  <si>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</si>
  <si>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</si>
  <si>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</si>
  <si>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</si>
  <si>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</si>
  <si>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</si>
  <si>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</si>
  <si>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</si>
  <si>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</si>
  <si>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</si>
  <si>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</si>
  <si>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</si>
  <si>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</si>
  <si>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</si>
  <si>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</si>
  <si>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</si>
  <si>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</si>
  <si>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</si>
  <si>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</si>
  <si>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</si>
  <si>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31120-8101 SMAPAM</t>
  </si>
  <si>
    <t>Sistema Municipal de Agua Potable y Alcantarillados de Moroleón, Gto.
Estado Analítico del Ejercicio del Presupuesto de Egresos
Clasificación Funcional (Finalidad y Función)
Del 1 de Enero al 31 de Diciembre de 2022</t>
  </si>
  <si>
    <t>Sistema Municipal de Agua Potable y Alcantarillados de Moroleón, Gto.
Estado Analítico del Ejercicio del Presupuesto de Egresos
Clasificación Administrativa
Del 1 de Enero al 31 de Diciembre de 2022</t>
  </si>
  <si>
    <t>Sistema Municipal de Agua Potable y Alcantarillados de Moroleón, Gto.
Estado Analítico del Ejercicio del Presupuesto de Egresos
Clasificación Administrativa (Sector Paraestatal)
Del 1 de Enero al 31 de Diciembre de 2022</t>
  </si>
  <si>
    <t>Sistema Municipal de Agua Potable y Alcantarillados de Moroleón, Gto.
Estado Analítico del Ejercicio del Presupuesto de Egresos
Clasificación Económica (por Tipo de Gasto)
Del 1 de Enero al 31 de Diciembre de 2022</t>
  </si>
  <si>
    <t>Sistema Municipal de Agua Potable y Alcantarillados de Moroleón, Gto.
Estado Analítico del Ejercicio del Presupuesto de Egresos
Clasificación por Objeto del Gasto (Capítulo y Concepto)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</si>
</sst>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C2" sqref="C2:G2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18699401</v>
      </c>
      <c r="D5" s="34">
        <f>SUM(D6:D12)</f>
        <v>1194560</v>
      </c>
      <c r="E5" s="34">
        <f>C5+D5</f>
        <v>19893961</v>
      </c>
      <c r="F5" s="34">
        <f>SUM(F6:F12)</f>
        <v>15047753.799999999</v>
      </c>
      <c r="G5" s="34">
        <f>SUM(G6:G12)</f>
        <v>15047753.799999999</v>
      </c>
      <c r="H5" s="34">
        <f>E5-F5</f>
        <v>4846207.2000000011</v>
      </c>
    </row>
    <row r="6" spans="1:8" x14ac:dyDescent="0.2">
      <c r="A6" s="28">
        <v>1100</v>
      </c>
      <c r="B6" s="10" t="s">
        <v>73</v>
      </c>
      <c r="C6" s="12">
        <v>11009964</v>
      </c>
      <c r="D6" s="12">
        <v>149320</v>
      </c>
      <c r="E6" s="12">
        <v>11159284</v>
      </c>
      <c r="F6" s="12">
        <v>10243584.039999999</v>
      </c>
      <c r="G6" s="12">
        <v>10243584.039999999</v>
      </c>
      <c r="H6" s="12">
        <f t="shared" ref="H6:H69" si="0">E6-F6</f>
        <v>915699.96000000089</v>
      </c>
    </row>
    <row r="7" spans="1:8" x14ac:dyDescent="0.2">
      <c r="A7" s="28">
        <v>1200</v>
      </c>
      <c r="B7" s="10" t="s">
        <v>74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f t="shared" si="0"/>
        <v>0</v>
      </c>
    </row>
    <row r="8" spans="1:8" x14ac:dyDescent="0.2">
      <c r="A8" s="28">
        <v>1300</v>
      </c>
      <c r="B8" s="10" t="s">
        <v>75</v>
      </c>
      <c r="C8" s="12">
        <v>2698056</v>
      </c>
      <c r="D8" s="12">
        <v>447960</v>
      </c>
      <c r="E8" s="12">
        <v>3146016</v>
      </c>
      <c r="F8" s="12">
        <v>1948503.4</v>
      </c>
      <c r="G8" s="12">
        <v>1948503.4</v>
      </c>
      <c r="H8" s="12">
        <f t="shared" si="0"/>
        <v>1197512.6000000001</v>
      </c>
    </row>
    <row r="9" spans="1:8" x14ac:dyDescent="0.2">
      <c r="A9" s="28">
        <v>1400</v>
      </c>
      <c r="B9" s="10" t="s">
        <v>34</v>
      </c>
      <c r="C9" s="12">
        <v>3006188</v>
      </c>
      <c r="D9" s="12">
        <v>373300</v>
      </c>
      <c r="E9" s="12">
        <v>3379488</v>
      </c>
      <c r="F9" s="12">
        <v>2344568.4300000002</v>
      </c>
      <c r="G9" s="12">
        <v>2344568.4300000002</v>
      </c>
      <c r="H9" s="12">
        <f t="shared" si="0"/>
        <v>1034919.5699999998</v>
      </c>
    </row>
    <row r="10" spans="1:8" x14ac:dyDescent="0.2">
      <c r="A10" s="28">
        <v>1500</v>
      </c>
      <c r="B10" s="10" t="s">
        <v>76</v>
      </c>
      <c r="C10" s="12">
        <v>1165725</v>
      </c>
      <c r="D10" s="12">
        <v>149320</v>
      </c>
      <c r="E10" s="12">
        <v>1315045</v>
      </c>
      <c r="F10" s="12">
        <v>511097.93</v>
      </c>
      <c r="G10" s="12">
        <v>511097.93</v>
      </c>
      <c r="H10" s="12">
        <f t="shared" si="0"/>
        <v>803947.07000000007</v>
      </c>
    </row>
    <row r="11" spans="1:8" x14ac:dyDescent="0.2">
      <c r="A11" s="28">
        <v>1600</v>
      </c>
      <c r="B11" s="10" t="s">
        <v>35</v>
      </c>
      <c r="C11" s="12">
        <v>819468</v>
      </c>
      <c r="D11" s="12">
        <v>74660</v>
      </c>
      <c r="E11" s="12">
        <v>894128</v>
      </c>
      <c r="F11" s="12">
        <v>0</v>
      </c>
      <c r="G11" s="12">
        <v>0</v>
      </c>
      <c r="H11" s="12">
        <f t="shared" si="0"/>
        <v>894128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0"/>
        <v>0</v>
      </c>
    </row>
    <row r="13" spans="1:8" x14ac:dyDescent="0.2">
      <c r="A13" s="29" t="s">
        <v>65</v>
      </c>
      <c r="B13" s="6"/>
      <c r="C13" s="35">
        <f>SUM(C14:C22)</f>
        <v>4629612</v>
      </c>
      <c r="D13" s="35">
        <f>SUM(D14:D22)</f>
        <v>738577</v>
      </c>
      <c r="E13" s="35">
        <f t="shared" ref="E13:E69" si="1">C13+D13</f>
        <v>5368189</v>
      </c>
      <c r="F13" s="35">
        <f>SUM(F14:F22)</f>
        <v>3331764.12</v>
      </c>
      <c r="G13" s="35">
        <f>SUM(G14:G22)</f>
        <v>3331764.12</v>
      </c>
      <c r="H13" s="35">
        <f t="shared" si="0"/>
        <v>2036424.88</v>
      </c>
    </row>
    <row r="14" spans="1:8" x14ac:dyDescent="0.2">
      <c r="A14" s="28">
        <v>2100</v>
      </c>
      <c r="B14" s="10" t="s">
        <v>78</v>
      </c>
      <c r="C14" s="12">
        <v>314952</v>
      </c>
      <c r="D14" s="12">
        <v>321065</v>
      </c>
      <c r="E14" s="12">
        <v>636017</v>
      </c>
      <c r="F14" s="12">
        <v>194144.94</v>
      </c>
      <c r="G14" s="12">
        <v>194144.94</v>
      </c>
      <c r="H14" s="12">
        <f t="shared" si="0"/>
        <v>441872.06</v>
      </c>
    </row>
    <row r="15" spans="1:8" x14ac:dyDescent="0.2">
      <c r="A15" s="28">
        <v>2200</v>
      </c>
      <c r="B15" s="10" t="s">
        <v>79</v>
      </c>
      <c r="C15" s="12">
        <v>75660</v>
      </c>
      <c r="D15" s="12">
        <v>74660</v>
      </c>
      <c r="E15" s="12">
        <v>150320</v>
      </c>
      <c r="F15" s="12">
        <v>41941.26</v>
      </c>
      <c r="G15" s="12">
        <v>41941.26</v>
      </c>
      <c r="H15" s="12">
        <f t="shared" si="0"/>
        <v>108378.73999999999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</row>
    <row r="17" spans="1:8" x14ac:dyDescent="0.2">
      <c r="A17" s="28">
        <v>2400</v>
      </c>
      <c r="B17" s="10" t="s">
        <v>81</v>
      </c>
      <c r="C17" s="12">
        <v>3494508</v>
      </c>
      <c r="D17" s="12">
        <v>-404776</v>
      </c>
      <c r="E17" s="12">
        <v>3089732</v>
      </c>
      <c r="F17" s="12">
        <v>2510664.62</v>
      </c>
      <c r="G17" s="12">
        <v>2510664.62</v>
      </c>
      <c r="H17" s="12">
        <f t="shared" si="0"/>
        <v>579067.37999999989</v>
      </c>
    </row>
    <row r="18" spans="1:8" x14ac:dyDescent="0.2">
      <c r="A18" s="28">
        <v>2500</v>
      </c>
      <c r="B18" s="10" t="s">
        <v>82</v>
      </c>
      <c r="C18" s="12">
        <v>24024</v>
      </c>
      <c r="D18" s="12">
        <v>152371</v>
      </c>
      <c r="E18" s="12">
        <v>176395</v>
      </c>
      <c r="F18" s="12">
        <v>1121.55</v>
      </c>
      <c r="G18" s="12">
        <v>1121.55</v>
      </c>
      <c r="H18" s="12">
        <f t="shared" si="0"/>
        <v>175273.45</v>
      </c>
    </row>
    <row r="19" spans="1:8" x14ac:dyDescent="0.2">
      <c r="A19" s="28">
        <v>2600</v>
      </c>
      <c r="B19" s="10" t="s">
        <v>83</v>
      </c>
      <c r="C19" s="12">
        <v>435960</v>
      </c>
      <c r="D19" s="12">
        <v>201411</v>
      </c>
      <c r="E19" s="12">
        <v>637371</v>
      </c>
      <c r="F19" s="12">
        <v>448569.4</v>
      </c>
      <c r="G19" s="12">
        <v>448569.4</v>
      </c>
      <c r="H19" s="12">
        <f t="shared" si="0"/>
        <v>188801.59999999998</v>
      </c>
    </row>
    <row r="20" spans="1:8" x14ac:dyDescent="0.2">
      <c r="A20" s="28">
        <v>2700</v>
      </c>
      <c r="B20" s="10" t="s">
        <v>84</v>
      </c>
      <c r="C20" s="12">
        <v>160920</v>
      </c>
      <c r="D20" s="12">
        <v>149320</v>
      </c>
      <c r="E20" s="12">
        <v>310240</v>
      </c>
      <c r="F20" s="12">
        <v>99475.19</v>
      </c>
      <c r="G20" s="12">
        <v>99475.19</v>
      </c>
      <c r="H20" s="12">
        <f t="shared" si="0"/>
        <v>210764.81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 t="shared" si="0"/>
        <v>0</v>
      </c>
    </row>
    <row r="22" spans="1:8" x14ac:dyDescent="0.2">
      <c r="A22" s="28">
        <v>2900</v>
      </c>
      <c r="B22" s="10" t="s">
        <v>86</v>
      </c>
      <c r="C22" s="12">
        <v>123588</v>
      </c>
      <c r="D22" s="12">
        <v>244526</v>
      </c>
      <c r="E22" s="12">
        <v>368114</v>
      </c>
      <c r="F22" s="12">
        <v>35847.160000000003</v>
      </c>
      <c r="G22" s="12">
        <v>35847.160000000003</v>
      </c>
      <c r="H22" s="12">
        <f t="shared" si="0"/>
        <v>332266.83999999997</v>
      </c>
    </row>
    <row r="23" spans="1:8" x14ac:dyDescent="0.2">
      <c r="A23" s="29" t="s">
        <v>66</v>
      </c>
      <c r="B23" s="6"/>
      <c r="C23" s="35">
        <f>SUM(C24:C32)</f>
        <v>23546680</v>
      </c>
      <c r="D23" s="35">
        <f>SUM(D24:D32)</f>
        <v>8712525</v>
      </c>
      <c r="E23" s="35">
        <f t="shared" si="1"/>
        <v>32259205</v>
      </c>
      <c r="F23" s="35">
        <f>SUM(F24:F32)</f>
        <v>23249299.880000003</v>
      </c>
      <c r="G23" s="35">
        <f>SUM(G24:G32)</f>
        <v>23163092.98</v>
      </c>
      <c r="H23" s="35">
        <f t="shared" si="0"/>
        <v>9009905.1199999973</v>
      </c>
    </row>
    <row r="24" spans="1:8" x14ac:dyDescent="0.2">
      <c r="A24" s="28">
        <v>3100</v>
      </c>
      <c r="B24" s="10" t="s">
        <v>87</v>
      </c>
      <c r="C24" s="12">
        <v>10894776</v>
      </c>
      <c r="D24" s="12">
        <v>1437355</v>
      </c>
      <c r="E24" s="12">
        <v>12332131</v>
      </c>
      <c r="F24" s="12">
        <v>10789985.73</v>
      </c>
      <c r="G24" s="12">
        <v>10789985.73</v>
      </c>
      <c r="H24" s="12">
        <f t="shared" si="0"/>
        <v>1542145.2699999996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 t="shared" si="0"/>
        <v>0</v>
      </c>
    </row>
    <row r="26" spans="1:8" x14ac:dyDescent="0.2">
      <c r="A26" s="28">
        <v>3300</v>
      </c>
      <c r="B26" s="10" t="s">
        <v>89</v>
      </c>
      <c r="C26" s="12">
        <v>803377</v>
      </c>
      <c r="D26" s="12">
        <v>525793</v>
      </c>
      <c r="E26" s="12">
        <v>1329170</v>
      </c>
      <c r="F26" s="12">
        <v>353856.47</v>
      </c>
      <c r="G26" s="12">
        <v>267649.57</v>
      </c>
      <c r="H26" s="12">
        <f t="shared" si="0"/>
        <v>975313.53</v>
      </c>
    </row>
    <row r="27" spans="1:8" x14ac:dyDescent="0.2">
      <c r="A27" s="28">
        <v>3400</v>
      </c>
      <c r="B27" s="10" t="s">
        <v>90</v>
      </c>
      <c r="C27" s="12">
        <v>415272</v>
      </c>
      <c r="D27" s="12">
        <v>273138</v>
      </c>
      <c r="E27" s="12">
        <v>688410</v>
      </c>
      <c r="F27" s="12">
        <v>196927.21</v>
      </c>
      <c r="G27" s="12">
        <v>196927.21</v>
      </c>
      <c r="H27" s="12">
        <f t="shared" si="0"/>
        <v>491482.79000000004</v>
      </c>
    </row>
    <row r="28" spans="1:8" x14ac:dyDescent="0.2">
      <c r="A28" s="28">
        <v>3500</v>
      </c>
      <c r="B28" s="10" t="s">
        <v>91</v>
      </c>
      <c r="C28" s="12">
        <v>5217984</v>
      </c>
      <c r="D28" s="12">
        <v>5086837</v>
      </c>
      <c r="E28" s="12">
        <v>10304821</v>
      </c>
      <c r="F28" s="12">
        <v>6714704.75</v>
      </c>
      <c r="G28" s="12">
        <v>6714704.75</v>
      </c>
      <c r="H28" s="12">
        <f t="shared" si="0"/>
        <v>3590116.25</v>
      </c>
    </row>
    <row r="29" spans="1:8" x14ac:dyDescent="0.2">
      <c r="A29" s="28">
        <v>3600</v>
      </c>
      <c r="B29" s="10" t="s">
        <v>92</v>
      </c>
      <c r="C29" s="12">
        <v>300525</v>
      </c>
      <c r="D29" s="12">
        <v>243311</v>
      </c>
      <c r="E29" s="12">
        <v>543836</v>
      </c>
      <c r="F29" s="12">
        <v>32479.83</v>
      </c>
      <c r="G29" s="12">
        <v>32479.83</v>
      </c>
      <c r="H29" s="12">
        <f t="shared" si="0"/>
        <v>511356.17</v>
      </c>
    </row>
    <row r="30" spans="1:8" x14ac:dyDescent="0.2">
      <c r="A30" s="28">
        <v>3700</v>
      </c>
      <c r="B30" s="10" t="s">
        <v>93</v>
      </c>
      <c r="C30" s="12">
        <v>147528</v>
      </c>
      <c r="D30" s="12">
        <v>298640</v>
      </c>
      <c r="E30" s="12">
        <v>446168</v>
      </c>
      <c r="F30" s="12">
        <v>22404.1</v>
      </c>
      <c r="G30" s="12">
        <v>22404.1</v>
      </c>
      <c r="H30" s="12">
        <f t="shared" si="0"/>
        <v>423763.9</v>
      </c>
    </row>
    <row r="31" spans="1:8" x14ac:dyDescent="0.2">
      <c r="A31" s="28">
        <v>3800</v>
      </c>
      <c r="B31" s="10" t="s">
        <v>94</v>
      </c>
      <c r="C31" s="12">
        <v>127140</v>
      </c>
      <c r="D31" s="12">
        <v>223980</v>
      </c>
      <c r="E31" s="12">
        <v>351120</v>
      </c>
      <c r="F31" s="12">
        <v>102049.09</v>
      </c>
      <c r="G31" s="12">
        <v>102049.09</v>
      </c>
      <c r="H31" s="12">
        <f t="shared" si="0"/>
        <v>249070.91</v>
      </c>
    </row>
    <row r="32" spans="1:8" x14ac:dyDescent="0.2">
      <c r="A32" s="28">
        <v>3900</v>
      </c>
      <c r="B32" s="10" t="s">
        <v>18</v>
      </c>
      <c r="C32" s="12">
        <v>5640078</v>
      </c>
      <c r="D32" s="12">
        <v>623471</v>
      </c>
      <c r="E32" s="12">
        <v>6263549</v>
      </c>
      <c r="F32" s="12">
        <v>5036892.7</v>
      </c>
      <c r="G32" s="12">
        <v>5036892.7</v>
      </c>
      <c r="H32" s="12">
        <f t="shared" si="0"/>
        <v>1226656.2999999998</v>
      </c>
    </row>
    <row r="33" spans="1:8" x14ac:dyDescent="0.2">
      <c r="A33" s="29" t="s">
        <v>67</v>
      </c>
      <c r="B33" s="6"/>
      <c r="C33" s="35">
        <f>SUM(C34:C42)</f>
        <v>11928</v>
      </c>
      <c r="D33" s="35">
        <f>SUM(D34:D42)</f>
        <v>464285.61</v>
      </c>
      <c r="E33" s="35">
        <f t="shared" si="1"/>
        <v>476213.61</v>
      </c>
      <c r="F33" s="35">
        <f>SUM(F34:F42)</f>
        <v>395000</v>
      </c>
      <c r="G33" s="35">
        <f>SUM(G34:G42)</f>
        <v>395000</v>
      </c>
      <c r="H33" s="35">
        <f t="shared" si="0"/>
        <v>81213.609999999986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 t="shared" si="0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f t="shared" si="0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f t="shared" si="0"/>
        <v>0</v>
      </c>
    </row>
    <row r="37" spans="1:8" x14ac:dyDescent="0.2">
      <c r="A37" s="28">
        <v>4400</v>
      </c>
      <c r="B37" s="10" t="s">
        <v>98</v>
      </c>
      <c r="C37" s="12">
        <v>11928</v>
      </c>
      <c r="D37" s="12">
        <v>464285.61</v>
      </c>
      <c r="E37" s="12">
        <v>476213.61</v>
      </c>
      <c r="F37" s="12">
        <v>395000</v>
      </c>
      <c r="G37" s="12">
        <v>395000</v>
      </c>
      <c r="H37" s="12">
        <f t="shared" si="0"/>
        <v>81213.609999999986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0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0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f t="shared" si="0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f t="shared" si="0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f t="shared" si="0"/>
        <v>0</v>
      </c>
    </row>
    <row r="43" spans="1:8" x14ac:dyDescent="0.2">
      <c r="A43" s="29" t="s">
        <v>68</v>
      </c>
      <c r="B43" s="6"/>
      <c r="C43" s="35">
        <f>SUM(C44:C52)</f>
        <v>3</v>
      </c>
      <c r="D43" s="35">
        <f>SUM(D44:D52)</f>
        <v>179051.16999999998</v>
      </c>
      <c r="E43" s="35">
        <f t="shared" si="1"/>
        <v>179054.16999999998</v>
      </c>
      <c r="F43" s="35">
        <f>SUM(F44:F52)</f>
        <v>179054.16999999998</v>
      </c>
      <c r="G43" s="35">
        <f>SUM(G44:G52)</f>
        <v>179054.16999999998</v>
      </c>
      <c r="H43" s="35">
        <f t="shared" si="0"/>
        <v>0</v>
      </c>
    </row>
    <row r="44" spans="1:8" x14ac:dyDescent="0.2">
      <c r="A44" s="28">
        <v>5100</v>
      </c>
      <c r="B44" s="10" t="s">
        <v>102</v>
      </c>
      <c r="C44" s="12">
        <v>2</v>
      </c>
      <c r="D44" s="12">
        <v>169266.13</v>
      </c>
      <c r="E44" s="12">
        <v>169268.13</v>
      </c>
      <c r="F44" s="12">
        <v>169268.13</v>
      </c>
      <c r="G44" s="12">
        <v>169268.13</v>
      </c>
      <c r="H44" s="12">
        <f t="shared" si="0"/>
        <v>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1637.93</v>
      </c>
      <c r="E45" s="12">
        <v>1637.93</v>
      </c>
      <c r="F45" s="12">
        <v>1637.93</v>
      </c>
      <c r="G45" s="12">
        <v>1637.93</v>
      </c>
      <c r="H45" s="12">
        <f t="shared" si="0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f t="shared" si="0"/>
        <v>0</v>
      </c>
    </row>
    <row r="47" spans="1:8" x14ac:dyDescent="0.2">
      <c r="A47" s="28">
        <v>5400</v>
      </c>
      <c r="B47" s="10" t="s">
        <v>105</v>
      </c>
      <c r="C47" s="12">
        <v>1</v>
      </c>
      <c r="D47" s="12">
        <v>-1</v>
      </c>
      <c r="E47" s="12">
        <v>0</v>
      </c>
      <c r="F47" s="12">
        <v>0</v>
      </c>
      <c r="G47" s="12">
        <v>0</v>
      </c>
      <c r="H47" s="12">
        <f t="shared" si="0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1950</v>
      </c>
      <c r="E48" s="12">
        <v>1950</v>
      </c>
      <c r="F48" s="12">
        <v>1950</v>
      </c>
      <c r="G48" s="12">
        <v>1950</v>
      </c>
      <c r="H48" s="12">
        <f t="shared" si="0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6198.11</v>
      </c>
      <c r="E49" s="12">
        <v>6198.11</v>
      </c>
      <c r="F49" s="12">
        <v>6198.11</v>
      </c>
      <c r="G49" s="12">
        <v>6198.11</v>
      </c>
      <c r="H49" s="12">
        <f t="shared" si="0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0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0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0"/>
        <v>0</v>
      </c>
    </row>
    <row r="53" spans="1:8" x14ac:dyDescent="0.2">
      <c r="A53" s="29" t="s">
        <v>69</v>
      </c>
      <c r="B53" s="6"/>
      <c r="C53" s="35">
        <f>SUM(C54:C56)</f>
        <v>5159490</v>
      </c>
      <c r="D53" s="35">
        <f>SUM(D54:D56)</f>
        <v>17319181.800000001</v>
      </c>
      <c r="E53" s="35">
        <f t="shared" si="1"/>
        <v>22478671.800000001</v>
      </c>
      <c r="F53" s="35">
        <f>SUM(F54:F56)</f>
        <v>22478671.800000001</v>
      </c>
      <c r="G53" s="35">
        <f>SUM(G54:G56)</f>
        <v>20016362.41</v>
      </c>
      <c r="H53" s="35">
        <f t="shared" si="0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f t="shared" si="0"/>
        <v>0</v>
      </c>
    </row>
    <row r="55" spans="1:8" x14ac:dyDescent="0.2">
      <c r="A55" s="28">
        <v>6200</v>
      </c>
      <c r="B55" s="10" t="s">
        <v>112</v>
      </c>
      <c r="C55" s="12">
        <v>5159489</v>
      </c>
      <c r="D55" s="12">
        <v>16984863.350000001</v>
      </c>
      <c r="E55" s="12">
        <v>22144352.350000001</v>
      </c>
      <c r="F55" s="12">
        <v>22144352.350000001</v>
      </c>
      <c r="G55" s="12">
        <v>19682042.960000001</v>
      </c>
      <c r="H55" s="12">
        <f>E55-F55</f>
        <v>0</v>
      </c>
    </row>
    <row r="56" spans="1:8" x14ac:dyDescent="0.2">
      <c r="A56" s="28">
        <v>6300</v>
      </c>
      <c r="B56" s="10" t="s">
        <v>113</v>
      </c>
      <c r="C56" s="12">
        <v>1</v>
      </c>
      <c r="D56" s="12">
        <v>334318.45</v>
      </c>
      <c r="E56" s="12">
        <v>334319.45</v>
      </c>
      <c r="F56" s="12">
        <v>334319.45</v>
      </c>
      <c r="G56" s="12">
        <v>334319.45</v>
      </c>
      <c r="H56" s="12">
        <f>E56-F56</f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1"/>
        <v>0</v>
      </c>
      <c r="F57" s="35">
        <f>SUM(F58:F64)</f>
        <v>0</v>
      </c>
      <c r="G57" s="35">
        <f>SUM(G58:G64)</f>
        <v>0</v>
      </c>
      <c r="H57" s="35">
        <f t="shared" si="0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1"/>
        <v>0</v>
      </c>
      <c r="F58" s="12">
        <v>0</v>
      </c>
      <c r="G58" s="12">
        <v>0</v>
      </c>
      <c r="H58" s="12">
        <f t="shared" si="0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1"/>
        <v>0</v>
      </c>
      <c r="F59" s="12">
        <v>0</v>
      </c>
      <c r="G59" s="12">
        <v>0</v>
      </c>
      <c r="H59" s="12">
        <f t="shared" si="0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1"/>
        <v>0</v>
      </c>
      <c r="F60" s="12">
        <v>0</v>
      </c>
      <c r="G60" s="12">
        <v>0</v>
      </c>
      <c r="H60" s="12">
        <f t="shared" si="0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1"/>
        <v>0</v>
      </c>
      <c r="F61" s="12">
        <v>0</v>
      </c>
      <c r="G61" s="12">
        <v>0</v>
      </c>
      <c r="H61" s="12">
        <f t="shared" si="0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1"/>
        <v>0</v>
      </c>
      <c r="F62" s="12">
        <v>0</v>
      </c>
      <c r="G62" s="12">
        <v>0</v>
      </c>
      <c r="H62" s="12">
        <f t="shared" si="0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1"/>
        <v>0</v>
      </c>
      <c r="F63" s="12">
        <v>0</v>
      </c>
      <c r="G63" s="12">
        <v>0</v>
      </c>
      <c r="H63" s="12">
        <f t="shared" si="0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1"/>
        <v>0</v>
      </c>
      <c r="F64" s="12">
        <v>0</v>
      </c>
      <c r="G64" s="12">
        <v>0</v>
      </c>
      <c r="H64" s="12">
        <f t="shared" si="0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1"/>
        <v>0</v>
      </c>
      <c r="F65" s="35">
        <f>SUM(F66:F68)</f>
        <v>0</v>
      </c>
      <c r="G65" s="35">
        <f>SUM(G66:G68)</f>
        <v>0</v>
      </c>
      <c r="H65" s="35">
        <f t="shared" si="0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1"/>
        <v>0</v>
      </c>
      <c r="F66" s="12">
        <v>0</v>
      </c>
      <c r="G66" s="12">
        <v>0</v>
      </c>
      <c r="H66" s="12">
        <f t="shared" si="0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1"/>
        <v>0</v>
      </c>
      <c r="F67" s="12">
        <v>0</v>
      </c>
      <c r="G67" s="12">
        <v>0</v>
      </c>
      <c r="H67" s="12">
        <f t="shared" si="0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1"/>
        <v>0</v>
      </c>
      <c r="F68" s="12">
        <v>0</v>
      </c>
      <c r="G68" s="12">
        <v>0</v>
      </c>
      <c r="H68" s="12">
        <f t="shared" si="0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1"/>
        <v>0</v>
      </c>
      <c r="F69" s="35">
        <f>SUM(F70:F76)</f>
        <v>0</v>
      </c>
      <c r="G69" s="35">
        <f>SUM(G70:G76)</f>
        <v>0</v>
      </c>
      <c r="H69" s="35">
        <f t="shared" si="0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52047114</v>
      </c>
      <c r="D77" s="37">
        <f t="shared" si="4"/>
        <v>28608180.579999998</v>
      </c>
      <c r="E77" s="37">
        <f t="shared" si="4"/>
        <v>80655294.579999998</v>
      </c>
      <c r="F77" s="37">
        <f t="shared" si="4"/>
        <v>64681543.769999996</v>
      </c>
      <c r="G77" s="37">
        <f t="shared" si="4"/>
        <v>62133027.480000004</v>
      </c>
      <c r="H77" s="37">
        <f t="shared" si="4"/>
        <v>15973750.809999999</v>
      </c>
    </row>
    <row r="79" spans="1:8" x14ac:dyDescent="0.2">
      <c r="A79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31496062992125984" top="0.74803149606299213" bottom="0.74803149606299213" header="0.31496062992125984" footer="0.31496062992125984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A2" sqref="A2:B4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140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46887621</v>
      </c>
      <c r="D5" s="38">
        <v>11109947.609999999</v>
      </c>
      <c r="E5" s="38">
        <v>57997568.609999999</v>
      </c>
      <c r="F5" s="38">
        <v>42023817.799999997</v>
      </c>
      <c r="G5" s="38">
        <v>41937610.899999999</v>
      </c>
      <c r="H5" s="38">
        <f>E5-F5</f>
        <v>15973750.810000002</v>
      </c>
    </row>
    <row r="6" spans="1:8" x14ac:dyDescent="0.2">
      <c r="A6" s="5"/>
      <c r="B6" s="13" t="s">
        <v>1</v>
      </c>
      <c r="C6" s="38">
        <v>5159493</v>
      </c>
      <c r="D6" s="38">
        <v>17498232.969999999</v>
      </c>
      <c r="E6" s="38">
        <v>22657725.969999999</v>
      </c>
      <c r="F6" s="38">
        <v>22657725.969999999</v>
      </c>
      <c r="G6" s="38">
        <v>20195416.579999998</v>
      </c>
      <c r="H6" s="38">
        <f>E6-F6</f>
        <v>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52047114</v>
      </c>
      <c r="D10" s="37">
        <f t="shared" si="0"/>
        <v>28608180.579999998</v>
      </c>
      <c r="E10" s="37">
        <f t="shared" si="0"/>
        <v>80655294.579999998</v>
      </c>
      <c r="F10" s="37">
        <f t="shared" si="0"/>
        <v>64681543.769999996</v>
      </c>
      <c r="G10" s="37">
        <f t="shared" si="0"/>
        <v>62133027.479999997</v>
      </c>
      <c r="H10" s="37">
        <f t="shared" si="0"/>
        <v>15973750.810000002</v>
      </c>
    </row>
    <row r="12" spans="1:8" x14ac:dyDescent="0.2">
      <c r="A12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opLeftCell="A17" workbookViewId="0">
      <selection activeCell="A29" sqref="A29:B3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136</v>
      </c>
      <c r="C6" s="12">
        <v>52047114</v>
      </c>
      <c r="D6" s="12">
        <v>28608180.579999998</v>
      </c>
      <c r="E6" s="12">
        <v>80655294.579999998</v>
      </c>
      <c r="F6" s="12">
        <v>64681543.770000003</v>
      </c>
      <c r="G6" s="12">
        <v>62133027.479999997</v>
      </c>
      <c r="H6" s="12">
        <f>E6-F6</f>
        <v>15973750.809999995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52047114</v>
      </c>
      <c r="D14" s="40">
        <f t="shared" si="2"/>
        <v>28608180.579999998</v>
      </c>
      <c r="E14" s="40">
        <f t="shared" si="2"/>
        <v>80655294.579999998</v>
      </c>
      <c r="F14" s="40">
        <f t="shared" si="2"/>
        <v>64681543.770000003</v>
      </c>
      <c r="G14" s="40">
        <f t="shared" si="2"/>
        <v>62133027.479999997</v>
      </c>
      <c r="H14" s="40">
        <f t="shared" si="2"/>
        <v>15973750.809999995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139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52047114</v>
      </c>
      <c r="D32" s="12">
        <v>28608180.579999998</v>
      </c>
      <c r="E32" s="12">
        <v>80655294.579999998</v>
      </c>
      <c r="F32" s="12">
        <v>64681543.770000003</v>
      </c>
      <c r="G32" s="12">
        <v>62133027.479999997</v>
      </c>
      <c r="H32" s="12">
        <f>E32-F32</f>
        <v>15973750.809999995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ref="E33:E38" si="6">C33+D33</f>
        <v>0</v>
      </c>
      <c r="F33" s="12">
        <v>0</v>
      </c>
      <c r="G33" s="12">
        <v>0</v>
      </c>
      <c r="H33" s="12">
        <f t="shared" ref="H33:H38" si="7">E33-F33</f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52047114</v>
      </c>
      <c r="D39" s="40">
        <f t="shared" si="8"/>
        <v>28608180.579999998</v>
      </c>
      <c r="E39" s="40">
        <f t="shared" si="8"/>
        <v>80655294.579999998</v>
      </c>
      <c r="F39" s="40">
        <f t="shared" si="8"/>
        <v>64681543.770000003</v>
      </c>
      <c r="G39" s="40">
        <f t="shared" si="8"/>
        <v>62133027.479999997</v>
      </c>
      <c r="H39" s="40">
        <f t="shared" si="8"/>
        <v>15973750.809999995</v>
      </c>
    </row>
    <row r="41" spans="1:8" x14ac:dyDescent="0.2">
      <c r="A41" s="1" t="s">
        <v>132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52047114</v>
      </c>
      <c r="D14" s="35">
        <f t="shared" si="3"/>
        <v>28608180.579999998</v>
      </c>
      <c r="E14" s="35">
        <f t="shared" si="3"/>
        <v>80655294.579999998</v>
      </c>
      <c r="F14" s="35">
        <f t="shared" si="3"/>
        <v>64681543.770000003</v>
      </c>
      <c r="G14" s="35">
        <f t="shared" si="3"/>
        <v>62133027.479999997</v>
      </c>
      <c r="H14" s="35">
        <f t="shared" si="3"/>
        <v>15973750.809999995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52047114</v>
      </c>
      <c r="D16" s="12">
        <v>28608180.579999998</v>
      </c>
      <c r="E16" s="12">
        <v>80655294.579999998</v>
      </c>
      <c r="F16" s="12">
        <v>64681543.770000003</v>
      </c>
      <c r="G16" s="12">
        <v>62133027.479999997</v>
      </c>
      <c r="H16" s="12">
        <f t="shared" si="4"/>
        <v>15973750.809999995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ref="E17:E21" si="5">C17+D17</f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52047114</v>
      </c>
      <c r="D37" s="40">
        <f t="shared" si="12"/>
        <v>28608180.579999998</v>
      </c>
      <c r="E37" s="40">
        <f t="shared" si="12"/>
        <v>80655294.579999998</v>
      </c>
      <c r="F37" s="40">
        <f t="shared" si="12"/>
        <v>64681543.770000003</v>
      </c>
      <c r="G37" s="40">
        <f t="shared" si="12"/>
        <v>62133027.479999997</v>
      </c>
      <c r="H37" s="40">
        <f t="shared" si="12"/>
        <v>15973750.809999995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Asus</cp:lastModifiedBy>
  <cp:lastPrinted>2023-01-15T21:25:28Z</cp:lastPrinted>
  <dcterms:created xsi:type="dcterms:W3CDTF">2014-02-10T03:37:14Z</dcterms:created>
  <dcterms:modified xsi:type="dcterms:W3CDTF">2023-01-15T21:25:30Z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