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7710"/>
  </bookViews>
  <sheets>
    <sheet name="COG" sheetId="1" r:id="rId1"/>
  </sheets>
  <definedNames>
    <definedName name="_xlnm._FilterDatabase" localSheetId="0" hidden="1">COG!$A$4:$A$77</definedName>
    <definedName name="_xlnm.Print_Titles" localSheetId="0">COG!$1:$4</definedName>
  </definedNames>
  <calcPr calcId="125725"/>
</workbook>
</file>

<file path=xl/calcChain.xml><?xml version="1.0" encoding="utf-8"?>
<calcChain xmlns="http://schemas.openxmlformats.org/spreadsheetml/2006/main">
  <c r="D76" i="1"/>
  <c r="G76" s="1"/>
  <c r="D75"/>
  <c r="G75" s="1"/>
  <c r="D74"/>
  <c r="G74" s="1"/>
  <c r="D73"/>
  <c r="G73" s="1"/>
  <c r="D72"/>
  <c r="G72" s="1"/>
  <c r="D71"/>
  <c r="G71" s="1"/>
  <c r="D70"/>
  <c r="G70" s="1"/>
  <c r="F69"/>
  <c r="E69"/>
  <c r="C69"/>
  <c r="B69"/>
  <c r="D69" s="1"/>
  <c r="G69" s="1"/>
  <c r="D68"/>
  <c r="G68" s="1"/>
  <c r="D67"/>
  <c r="G67" s="1"/>
  <c r="D66"/>
  <c r="G66" s="1"/>
  <c r="F65"/>
  <c r="E65"/>
  <c r="C65"/>
  <c r="B65"/>
  <c r="D65" s="1"/>
  <c r="G65" s="1"/>
  <c r="D64"/>
  <c r="G64" s="1"/>
  <c r="D63"/>
  <c r="G63" s="1"/>
  <c r="D62"/>
  <c r="G62" s="1"/>
  <c r="D61"/>
  <c r="G61" s="1"/>
  <c r="D60"/>
  <c r="G60" s="1"/>
  <c r="D59"/>
  <c r="G59" s="1"/>
  <c r="D58"/>
  <c r="G58" s="1"/>
  <c r="F57"/>
  <c r="E57"/>
  <c r="C57"/>
  <c r="B57"/>
  <c r="D57" s="1"/>
  <c r="G57" s="1"/>
  <c r="D56"/>
  <c r="G56" s="1"/>
  <c r="D55"/>
  <c r="G55" s="1"/>
  <c r="D54"/>
  <c r="G54" s="1"/>
  <c r="F53"/>
  <c r="E53"/>
  <c r="C53"/>
  <c r="B53"/>
  <c r="D53" s="1"/>
  <c r="G53" s="1"/>
  <c r="D52"/>
  <c r="G52" s="1"/>
  <c r="D51"/>
  <c r="G51" s="1"/>
  <c r="D50"/>
  <c r="G50" s="1"/>
  <c r="D49"/>
  <c r="G49" s="1"/>
  <c r="D48"/>
  <c r="G48" s="1"/>
  <c r="D47"/>
  <c r="G47" s="1"/>
  <c r="D46"/>
  <c r="G46" s="1"/>
  <c r="D45"/>
  <c r="G45" s="1"/>
  <c r="D44"/>
  <c r="G44" s="1"/>
  <c r="F43"/>
  <c r="E43"/>
  <c r="C43"/>
  <c r="B43"/>
  <c r="D43" s="1"/>
  <c r="G43" s="1"/>
  <c r="G42"/>
  <c r="D42"/>
  <c r="G41"/>
  <c r="D41"/>
  <c r="G40"/>
  <c r="D40"/>
  <c r="G39"/>
  <c r="D39"/>
  <c r="D38"/>
  <c r="G38" s="1"/>
  <c r="D37"/>
  <c r="G37" s="1"/>
  <c r="D36"/>
  <c r="G36" s="1"/>
  <c r="D35"/>
  <c r="G35" s="1"/>
  <c r="D34"/>
  <c r="G34" s="1"/>
  <c r="F33"/>
  <c r="E33"/>
  <c r="C33"/>
  <c r="B33"/>
  <c r="D33" s="1"/>
  <c r="G33" s="1"/>
  <c r="D32"/>
  <c r="G32" s="1"/>
  <c r="D31"/>
  <c r="G31" s="1"/>
  <c r="D30"/>
  <c r="G30" s="1"/>
  <c r="D29"/>
  <c r="G29" s="1"/>
  <c r="D28"/>
  <c r="G28" s="1"/>
  <c r="D27"/>
  <c r="G27" s="1"/>
  <c r="D26"/>
  <c r="G26" s="1"/>
  <c r="D25"/>
  <c r="G25" s="1"/>
  <c r="D24"/>
  <c r="G24" s="1"/>
  <c r="F23"/>
  <c r="E23"/>
  <c r="C23"/>
  <c r="B23"/>
  <c r="D23" s="1"/>
  <c r="G23" s="1"/>
  <c r="G22"/>
  <c r="D22"/>
  <c r="G21"/>
  <c r="D21"/>
  <c r="G20"/>
  <c r="D20"/>
  <c r="D19"/>
  <c r="G19" s="1"/>
  <c r="D18"/>
  <c r="G18" s="1"/>
  <c r="D17"/>
  <c r="G17" s="1"/>
  <c r="D16"/>
  <c r="G16" s="1"/>
  <c r="D15"/>
  <c r="G15" s="1"/>
  <c r="D14"/>
  <c r="G14" s="1"/>
  <c r="F13"/>
  <c r="E13"/>
  <c r="C13"/>
  <c r="B13"/>
  <c r="D13" s="1"/>
  <c r="G13" s="1"/>
  <c r="D12"/>
  <c r="G12" s="1"/>
  <c r="D11"/>
  <c r="G11" s="1"/>
  <c r="D10"/>
  <c r="G10" s="1"/>
  <c r="D9"/>
  <c r="G9" s="1"/>
  <c r="D8"/>
  <c r="G8" s="1"/>
  <c r="D7"/>
  <c r="G7" s="1"/>
  <c r="D6"/>
  <c r="G6" s="1"/>
  <c r="F5"/>
  <c r="F77" s="1"/>
  <c r="E5"/>
  <c r="E77" s="1"/>
  <c r="C5"/>
  <c r="C77" s="1"/>
  <c r="B5"/>
  <c r="B77" s="1"/>
  <c r="D5" l="1"/>
  <c r="D77" l="1"/>
  <c r="G5"/>
  <c r="G77" s="1"/>
</calcChain>
</file>

<file path=xl/sharedStrings.xml><?xml version="1.0" encoding="utf-8"?>
<sst xmlns="http://schemas.openxmlformats.org/spreadsheetml/2006/main" count="91" uniqueCount="91">
  <si>
    <t>MUNICIPIO MOROLEON GUANAJUATO
Estado Analítico del Ejercicio del Presupuesto de Egresos
Clasificación por Objeto del Gasto (Capítulo y Concepto)
Del 01 enero al 31 de marzo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</si>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</sst>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1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Continuous" vertical="center" wrapText="1"/>
      <protection locked="0"/>
    </xf>
    <xf numFmtId="0" fontId="4" fillId="2" borderId="2" xfId="1" applyFont="1" applyFill="1" applyBorder="1" applyAlignment="1" applyProtection="1">
      <alignment horizontal="centerContinuous" vertical="center" wrapText="1"/>
      <protection locked="0"/>
    </xf>
    <xf numFmtId="0" fontId="4" fillId="2" borderId="3" xfId="1" applyFont="1" applyFill="1" applyBorder="1" applyAlignment="1" applyProtection="1">
      <alignment horizontal="centerContinuous" vertical="center" wrapText="1"/>
      <protection locked="0"/>
    </xf>
    <xf numFmtId="4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4" fontId="4" fillId="0" borderId="4" xfId="0" applyNumberFormat="1" applyFont="1" applyFill="1" applyBorder="1" applyProtection="1">
      <protection locked="0"/>
    </xf>
    <xf numFmtId="0" fontId="5" fillId="0" borderId="5" xfId="0" applyFont="1" applyBorder="1" applyAlignment="1">
      <alignment horizontal="left" indent="2"/>
    </xf>
    <xf numFmtId="4" fontId="5" fillId="0" borderId="5" xfId="0" applyNumberFormat="1" applyFont="1" applyFill="1" applyBorder="1" applyProtection="1">
      <protection locked="0"/>
    </xf>
    <xf numFmtId="4" fontId="4" fillId="0" borderId="5" xfId="0" applyNumberFormat="1" applyFont="1" applyFill="1" applyBorder="1" applyProtection="1">
      <protection locked="0"/>
    </xf>
    <xf numFmtId="0" fontId="5" fillId="0" borderId="7" xfId="0" applyFont="1" applyBorder="1" applyAlignment="1">
      <alignment horizontal="left" indent="2"/>
    </xf>
    <xf numFmtId="4" fontId="5" fillId="0" borderId="7" xfId="0" applyNumberFormat="1" applyFont="1" applyFill="1" applyBorder="1" applyProtection="1">
      <protection locked="0"/>
    </xf>
    <xf numFmtId="0" fontId="4" fillId="0" borderId="7" xfId="0" applyFont="1" applyBorder="1" applyAlignment="1" applyProtection="1">
      <alignment horizontal="left" indent="2"/>
      <protection locked="0"/>
    </xf>
    <xf numFmtId="4" fontId="4" fillId="0" borderId="7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0" fillId="0" borderId="8" xfId="0" applyBorder="1" applyProtection="1">
      <protection locked="0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7" fillId="0" borderId="8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protection locked="0"/>
    </xf>
    <xf numFmtId="0" fontId="7" fillId="0" borderId="0" xfId="2" applyFont="1" applyFill="1" applyAlignment="1" applyProtection="1">
      <alignment horizontal="center" wrapText="1"/>
      <protection locked="0"/>
    </xf>
    <xf numFmtId="0" fontId="7" fillId="0" borderId="0" xfId="2" applyFont="1" applyFill="1" applyAlignment="1" applyProtection="1">
      <alignment horizontal="center"/>
      <protection locked="0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2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workbookViewId="0">
      <selection activeCell="B19" sqref="B19"/>
    </sheetView>
  </sheetViews>
  <sheetFormatPr baseColWidth="10" defaultColWidth="12" defaultRowHeight="11.25"/>
  <cols>
    <col min="1" max="1" width="62.83203125" style="4" customWidth="1"/>
    <col min="2" max="2" width="18.33203125" style="4" customWidth="1"/>
    <col min="3" max="3" width="19.83203125" style="4" customWidth="1"/>
    <col min="4" max="7" width="18.33203125" style="4" customWidth="1"/>
    <col min="8" max="16384" width="12" style="4"/>
  </cols>
  <sheetData>
    <row r="1" spans="1:7" ht="45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>
      <c r="A5" s="15" t="s">
        <v>11</v>
      </c>
      <c r="B5" s="16">
        <f>SUM(B6:B12)</f>
        <v>131520309.81</v>
      </c>
      <c r="C5" s="16">
        <f>SUM(C6:C12)</f>
        <v>5622009.5700000003</v>
      </c>
      <c r="D5" s="16">
        <f>B5+C5</f>
        <v>137142319.38</v>
      </c>
      <c r="E5" s="16">
        <f>SUM(E6:E12)</f>
        <v>27454298.32</v>
      </c>
      <c r="F5" s="16">
        <f>SUM(F6:F12)</f>
        <v>26659764.239999998</v>
      </c>
      <c r="G5" s="16">
        <f>D5-E5</f>
        <v>109688021.06</v>
      </c>
    </row>
    <row r="6" spans="1:7">
      <c r="A6" s="17" t="s">
        <v>12</v>
      </c>
      <c r="B6" s="18">
        <v>73547190.030000001</v>
      </c>
      <c r="C6" s="18">
        <v>-168675.09</v>
      </c>
      <c r="D6" s="18">
        <f t="shared" ref="D6:D69" si="0">B6+C6</f>
        <v>73378514.939999998</v>
      </c>
      <c r="E6" s="18">
        <v>15944639</v>
      </c>
      <c r="F6" s="18">
        <v>15836255</v>
      </c>
      <c r="G6" s="18">
        <f t="shared" ref="G6:G69" si="1">D6-E6</f>
        <v>57433875.939999998</v>
      </c>
    </row>
    <row r="7" spans="1:7">
      <c r="A7" s="17" t="s">
        <v>13</v>
      </c>
      <c r="B7" s="18">
        <v>768983.97</v>
      </c>
      <c r="C7" s="18">
        <v>999220</v>
      </c>
      <c r="D7" s="18">
        <f t="shared" si="0"/>
        <v>1768203.97</v>
      </c>
      <c r="E7" s="18">
        <v>127340</v>
      </c>
      <c r="F7" s="18">
        <v>127340</v>
      </c>
      <c r="G7" s="18">
        <f t="shared" si="1"/>
        <v>1640863.97</v>
      </c>
    </row>
    <row r="8" spans="1:7">
      <c r="A8" s="17" t="s">
        <v>14</v>
      </c>
      <c r="B8" s="18">
        <v>17112349.57</v>
      </c>
      <c r="C8" s="18">
        <v>21680.34</v>
      </c>
      <c r="D8" s="18">
        <f t="shared" si="0"/>
        <v>17134029.91</v>
      </c>
      <c r="E8" s="18">
        <v>190308.64</v>
      </c>
      <c r="F8" s="18">
        <v>177430.94</v>
      </c>
      <c r="G8" s="18">
        <f t="shared" si="1"/>
        <v>16943721.27</v>
      </c>
    </row>
    <row r="9" spans="1:7">
      <c r="A9" s="17" t="s">
        <v>15</v>
      </c>
      <c r="B9" s="18">
        <v>485000</v>
      </c>
      <c r="C9" s="18">
        <v>335737.02</v>
      </c>
      <c r="D9" s="18">
        <f t="shared" si="0"/>
        <v>820737.02</v>
      </c>
      <c r="E9" s="18">
        <v>122117.62</v>
      </c>
      <c r="F9" s="18">
        <v>122117.62</v>
      </c>
      <c r="G9" s="18">
        <f t="shared" si="1"/>
        <v>698619.4</v>
      </c>
    </row>
    <row r="10" spans="1:7">
      <c r="A10" s="17" t="s">
        <v>16</v>
      </c>
      <c r="B10" s="18">
        <v>39606786.240000002</v>
      </c>
      <c r="C10" s="18">
        <v>4434047.3</v>
      </c>
      <c r="D10" s="18">
        <f t="shared" si="0"/>
        <v>44040833.539999999</v>
      </c>
      <c r="E10" s="18">
        <v>11069893.060000001</v>
      </c>
      <c r="F10" s="18">
        <v>10396620.68</v>
      </c>
      <c r="G10" s="18">
        <f t="shared" si="1"/>
        <v>32970940.479999997</v>
      </c>
    </row>
    <row r="11" spans="1:7">
      <c r="A11" s="17" t="s">
        <v>17</v>
      </c>
      <c r="B11" s="18">
        <v>0</v>
      </c>
      <c r="C11" s="18">
        <v>0</v>
      </c>
      <c r="D11" s="18">
        <f t="shared" si="0"/>
        <v>0</v>
      </c>
      <c r="E11" s="18">
        <v>0</v>
      </c>
      <c r="F11" s="18">
        <v>0</v>
      </c>
      <c r="G11" s="18">
        <f t="shared" si="1"/>
        <v>0</v>
      </c>
    </row>
    <row r="12" spans="1:7">
      <c r="A12" s="17" t="s">
        <v>18</v>
      </c>
      <c r="B12" s="18">
        <v>0</v>
      </c>
      <c r="C12" s="18">
        <v>0</v>
      </c>
      <c r="D12" s="18">
        <f t="shared" si="0"/>
        <v>0</v>
      </c>
      <c r="E12" s="18">
        <v>0</v>
      </c>
      <c r="F12" s="18">
        <v>0</v>
      </c>
      <c r="G12" s="18">
        <f t="shared" si="1"/>
        <v>0</v>
      </c>
    </row>
    <row r="13" spans="1:7">
      <c r="A13" s="15" t="s">
        <v>19</v>
      </c>
      <c r="B13" s="19">
        <f>SUM(B14:B22)</f>
        <v>13689774.52</v>
      </c>
      <c r="C13" s="19">
        <f>SUM(C14:C22)</f>
        <v>4215381.13</v>
      </c>
      <c r="D13" s="19">
        <f t="shared" si="0"/>
        <v>17905155.649999999</v>
      </c>
      <c r="E13" s="19">
        <f>SUM(E14:E22)</f>
        <v>3541809.6799999997</v>
      </c>
      <c r="F13" s="19">
        <f>SUM(F14:F22)</f>
        <v>3541809.6799999997</v>
      </c>
      <c r="G13" s="19">
        <f t="shared" si="1"/>
        <v>14363345.969999999</v>
      </c>
    </row>
    <row r="14" spans="1:7">
      <c r="A14" s="17" t="s">
        <v>20</v>
      </c>
      <c r="B14" s="18">
        <v>1543943.63</v>
      </c>
      <c r="C14" s="18">
        <v>112229.28</v>
      </c>
      <c r="D14" s="18">
        <f t="shared" si="0"/>
        <v>1656172.91</v>
      </c>
      <c r="E14" s="18">
        <v>143455.20000000001</v>
      </c>
      <c r="F14" s="18">
        <v>143455.20000000001</v>
      </c>
      <c r="G14" s="18">
        <f t="shared" si="1"/>
        <v>1512717.71</v>
      </c>
    </row>
    <row r="15" spans="1:7">
      <c r="A15" s="17" t="s">
        <v>21</v>
      </c>
      <c r="B15" s="18">
        <v>612828.15</v>
      </c>
      <c r="C15" s="18">
        <v>466004.96</v>
      </c>
      <c r="D15" s="18">
        <f t="shared" si="0"/>
        <v>1078833.1100000001</v>
      </c>
      <c r="E15" s="18">
        <v>325361</v>
      </c>
      <c r="F15" s="18">
        <v>325361</v>
      </c>
      <c r="G15" s="18">
        <f t="shared" si="1"/>
        <v>753472.1100000001</v>
      </c>
    </row>
    <row r="16" spans="1:7">
      <c r="A16" s="17" t="s">
        <v>22</v>
      </c>
      <c r="B16" s="18">
        <v>18000</v>
      </c>
      <c r="C16" s="18">
        <v>0</v>
      </c>
      <c r="D16" s="18">
        <f t="shared" si="0"/>
        <v>18000</v>
      </c>
      <c r="E16" s="18">
        <v>0</v>
      </c>
      <c r="F16" s="18">
        <v>0</v>
      </c>
      <c r="G16" s="18">
        <f t="shared" si="1"/>
        <v>18000</v>
      </c>
    </row>
    <row r="17" spans="1:7">
      <c r="A17" s="17" t="s">
        <v>23</v>
      </c>
      <c r="B17" s="18">
        <v>2783469.98</v>
      </c>
      <c r="C17" s="18">
        <v>399676.48</v>
      </c>
      <c r="D17" s="18">
        <f t="shared" si="0"/>
        <v>3183146.46</v>
      </c>
      <c r="E17" s="18">
        <v>173660.11</v>
      </c>
      <c r="F17" s="18">
        <v>173660.11</v>
      </c>
      <c r="G17" s="18">
        <f t="shared" si="1"/>
        <v>3009486.35</v>
      </c>
    </row>
    <row r="18" spans="1:7">
      <c r="A18" s="17" t="s">
        <v>24</v>
      </c>
      <c r="B18" s="18">
        <v>317300</v>
      </c>
      <c r="C18" s="18">
        <v>-7400</v>
      </c>
      <c r="D18" s="18">
        <f t="shared" si="0"/>
        <v>309900</v>
      </c>
      <c r="E18" s="18">
        <v>7219.45</v>
      </c>
      <c r="F18" s="18">
        <v>7219.45</v>
      </c>
      <c r="G18" s="18">
        <f t="shared" si="1"/>
        <v>302680.55</v>
      </c>
    </row>
    <row r="19" spans="1:7">
      <c r="A19" s="17" t="s">
        <v>25</v>
      </c>
      <c r="B19" s="18">
        <v>6071840.5099999998</v>
      </c>
      <c r="C19" s="18">
        <v>2494259.59</v>
      </c>
      <c r="D19" s="18">
        <f t="shared" si="0"/>
        <v>8566100.0999999996</v>
      </c>
      <c r="E19" s="18">
        <v>2471028.16</v>
      </c>
      <c r="F19" s="18">
        <v>2471028.16</v>
      </c>
      <c r="G19" s="18">
        <f t="shared" si="1"/>
        <v>6095071.9399999995</v>
      </c>
    </row>
    <row r="20" spans="1:7">
      <c r="A20" s="17" t="s">
        <v>26</v>
      </c>
      <c r="B20" s="18">
        <v>825500</v>
      </c>
      <c r="C20" s="18">
        <v>147349.5</v>
      </c>
      <c r="D20" s="18">
        <f t="shared" si="0"/>
        <v>972849.5</v>
      </c>
      <c r="E20" s="18">
        <v>5710</v>
      </c>
      <c r="F20" s="18">
        <v>5710</v>
      </c>
      <c r="G20" s="18">
        <f t="shared" si="1"/>
        <v>967139.5</v>
      </c>
    </row>
    <row r="21" spans="1:7">
      <c r="A21" s="17" t="s">
        <v>27</v>
      </c>
      <c r="B21" s="18">
        <v>40000</v>
      </c>
      <c r="C21" s="18">
        <v>0</v>
      </c>
      <c r="D21" s="18">
        <f t="shared" si="0"/>
        <v>40000</v>
      </c>
      <c r="E21" s="18">
        <v>0</v>
      </c>
      <c r="F21" s="18">
        <v>0</v>
      </c>
      <c r="G21" s="18">
        <f t="shared" si="1"/>
        <v>40000</v>
      </c>
    </row>
    <row r="22" spans="1:7">
      <c r="A22" s="17" t="s">
        <v>28</v>
      </c>
      <c r="B22" s="18">
        <v>1476892.25</v>
      </c>
      <c r="C22" s="18">
        <v>603261.31999999995</v>
      </c>
      <c r="D22" s="18">
        <f t="shared" si="0"/>
        <v>2080153.5699999998</v>
      </c>
      <c r="E22" s="18">
        <v>415375.76</v>
      </c>
      <c r="F22" s="18">
        <v>415375.76</v>
      </c>
      <c r="G22" s="18">
        <f t="shared" si="1"/>
        <v>1664777.8099999998</v>
      </c>
    </row>
    <row r="23" spans="1:7">
      <c r="A23" s="15" t="s">
        <v>29</v>
      </c>
      <c r="B23" s="19">
        <f>SUM(B24:B32)</f>
        <v>11952698.969999999</v>
      </c>
      <c r="C23" s="19">
        <f>SUM(C24:C32)</f>
        <v>10063417.24</v>
      </c>
      <c r="D23" s="19">
        <f t="shared" si="0"/>
        <v>22016116.210000001</v>
      </c>
      <c r="E23" s="19">
        <f>SUM(E24:E32)</f>
        <v>3394753.7</v>
      </c>
      <c r="F23" s="19">
        <f>SUM(F24:F32)</f>
        <v>3394753.7</v>
      </c>
      <c r="G23" s="19">
        <f t="shared" si="1"/>
        <v>18621362.510000002</v>
      </c>
    </row>
    <row r="24" spans="1:7">
      <c r="A24" s="17" t="s">
        <v>30</v>
      </c>
      <c r="B24" s="18">
        <v>2104580.04</v>
      </c>
      <c r="C24" s="18">
        <v>1576717.35</v>
      </c>
      <c r="D24" s="18">
        <f t="shared" si="0"/>
        <v>3681297.39</v>
      </c>
      <c r="E24" s="18">
        <v>824729.62</v>
      </c>
      <c r="F24" s="18">
        <v>824729.62</v>
      </c>
      <c r="G24" s="18">
        <f t="shared" si="1"/>
        <v>2856567.77</v>
      </c>
    </row>
    <row r="25" spans="1:7">
      <c r="A25" s="17" t="s">
        <v>31</v>
      </c>
      <c r="B25" s="18">
        <v>209000</v>
      </c>
      <c r="C25" s="18">
        <v>48000</v>
      </c>
      <c r="D25" s="18">
        <f t="shared" si="0"/>
        <v>257000</v>
      </c>
      <c r="E25" s="18">
        <v>10400</v>
      </c>
      <c r="F25" s="18">
        <v>10400</v>
      </c>
      <c r="G25" s="18">
        <f t="shared" si="1"/>
        <v>246600</v>
      </c>
    </row>
    <row r="26" spans="1:7">
      <c r="A26" s="17" t="s">
        <v>32</v>
      </c>
      <c r="B26" s="18">
        <v>554807.18000000005</v>
      </c>
      <c r="C26" s="18">
        <v>36200</v>
      </c>
      <c r="D26" s="18">
        <f t="shared" si="0"/>
        <v>591007.18000000005</v>
      </c>
      <c r="E26" s="18">
        <v>8442.2000000000007</v>
      </c>
      <c r="F26" s="18">
        <v>8442.2000000000007</v>
      </c>
      <c r="G26" s="18">
        <f t="shared" si="1"/>
        <v>582564.9800000001</v>
      </c>
    </row>
    <row r="27" spans="1:7">
      <c r="A27" s="17" t="s">
        <v>33</v>
      </c>
      <c r="B27" s="18">
        <v>481100</v>
      </c>
      <c r="C27" s="18">
        <v>0</v>
      </c>
      <c r="D27" s="18">
        <f t="shared" si="0"/>
        <v>481100</v>
      </c>
      <c r="E27" s="18">
        <v>4106.3999999999996</v>
      </c>
      <c r="F27" s="18">
        <v>4106.3999999999996</v>
      </c>
      <c r="G27" s="18">
        <f t="shared" si="1"/>
        <v>476993.6</v>
      </c>
    </row>
    <row r="28" spans="1:7">
      <c r="A28" s="17" t="s">
        <v>34</v>
      </c>
      <c r="B28" s="18">
        <v>977002.91</v>
      </c>
      <c r="C28" s="18">
        <v>1164830</v>
      </c>
      <c r="D28" s="18">
        <f t="shared" si="0"/>
        <v>2141832.91</v>
      </c>
      <c r="E28" s="18">
        <v>327501.42</v>
      </c>
      <c r="F28" s="18">
        <v>327501.42</v>
      </c>
      <c r="G28" s="18">
        <f t="shared" si="1"/>
        <v>1814331.4900000002</v>
      </c>
    </row>
    <row r="29" spans="1:7">
      <c r="A29" s="17" t="s">
        <v>35</v>
      </c>
      <c r="B29" s="18">
        <v>1595721.93</v>
      </c>
      <c r="C29" s="18">
        <v>0</v>
      </c>
      <c r="D29" s="18">
        <f t="shared" si="0"/>
        <v>1595721.93</v>
      </c>
      <c r="E29" s="18">
        <v>75626.399999999994</v>
      </c>
      <c r="F29" s="18">
        <v>75626.399999999994</v>
      </c>
      <c r="G29" s="18">
        <f t="shared" si="1"/>
        <v>1520095.53</v>
      </c>
    </row>
    <row r="30" spans="1:7">
      <c r="A30" s="17" t="s">
        <v>36</v>
      </c>
      <c r="B30" s="18">
        <v>472620.96</v>
      </c>
      <c r="C30" s="18">
        <v>27700</v>
      </c>
      <c r="D30" s="18">
        <f t="shared" si="0"/>
        <v>500320.96</v>
      </c>
      <c r="E30" s="18">
        <v>72584.61</v>
      </c>
      <c r="F30" s="18">
        <v>72584.61</v>
      </c>
      <c r="G30" s="18">
        <f t="shared" si="1"/>
        <v>427736.35000000003</v>
      </c>
    </row>
    <row r="31" spans="1:7">
      <c r="A31" s="17" t="s">
        <v>37</v>
      </c>
      <c r="B31" s="18">
        <v>652000</v>
      </c>
      <c r="C31" s="18">
        <v>645250</v>
      </c>
      <c r="D31" s="18">
        <f t="shared" si="0"/>
        <v>1297250</v>
      </c>
      <c r="E31" s="18">
        <v>161907.99</v>
      </c>
      <c r="F31" s="18">
        <v>161907.99</v>
      </c>
      <c r="G31" s="18">
        <f t="shared" si="1"/>
        <v>1135342.01</v>
      </c>
    </row>
    <row r="32" spans="1:7">
      <c r="A32" s="17" t="s">
        <v>38</v>
      </c>
      <c r="B32" s="18">
        <v>4905865.95</v>
      </c>
      <c r="C32" s="18">
        <v>6564719.8899999997</v>
      </c>
      <c r="D32" s="18">
        <f t="shared" si="0"/>
        <v>11470585.84</v>
      </c>
      <c r="E32" s="18">
        <v>1909455.06</v>
      </c>
      <c r="F32" s="18">
        <v>1909455.06</v>
      </c>
      <c r="G32" s="18">
        <f t="shared" si="1"/>
        <v>9561130.7799999993</v>
      </c>
    </row>
    <row r="33" spans="1:7">
      <c r="A33" s="15" t="s">
        <v>39</v>
      </c>
      <c r="B33" s="19">
        <f>SUM(B34:B42)</f>
        <v>17466747.079999998</v>
      </c>
      <c r="C33" s="19">
        <f>SUM(C34:C42)</f>
        <v>19988286.199999999</v>
      </c>
      <c r="D33" s="19">
        <f t="shared" si="0"/>
        <v>37455033.280000001</v>
      </c>
      <c r="E33" s="19">
        <f>SUM(E34:E42)</f>
        <v>8023108.4399999995</v>
      </c>
      <c r="F33" s="19">
        <f>SUM(F34:F42)</f>
        <v>8009507.9399999995</v>
      </c>
      <c r="G33" s="19">
        <f t="shared" si="1"/>
        <v>29431924.840000004</v>
      </c>
    </row>
    <row r="34" spans="1:7">
      <c r="A34" s="17" t="s">
        <v>40</v>
      </c>
      <c r="B34" s="18">
        <v>6467286.8200000003</v>
      </c>
      <c r="C34" s="18">
        <v>16487180.470000001</v>
      </c>
      <c r="D34" s="18">
        <f t="shared" si="0"/>
        <v>22954467.289999999</v>
      </c>
      <c r="E34" s="18">
        <v>4967286.84</v>
      </c>
      <c r="F34" s="18">
        <v>4967286.84</v>
      </c>
      <c r="G34" s="18">
        <f t="shared" si="1"/>
        <v>17987180.449999999</v>
      </c>
    </row>
    <row r="35" spans="1:7">
      <c r="A35" s="17" t="s">
        <v>41</v>
      </c>
      <c r="B35" s="18">
        <v>0</v>
      </c>
      <c r="C35" s="18">
        <v>0</v>
      </c>
      <c r="D35" s="18">
        <f t="shared" si="0"/>
        <v>0</v>
      </c>
      <c r="E35" s="18">
        <v>0</v>
      </c>
      <c r="F35" s="18">
        <v>0</v>
      </c>
      <c r="G35" s="18">
        <f t="shared" si="1"/>
        <v>0</v>
      </c>
    </row>
    <row r="36" spans="1:7">
      <c r="A36" s="17" t="s">
        <v>42</v>
      </c>
      <c r="B36" s="18">
        <v>0</v>
      </c>
      <c r="C36" s="18">
        <v>0</v>
      </c>
      <c r="D36" s="18">
        <f t="shared" si="0"/>
        <v>0</v>
      </c>
      <c r="E36" s="18">
        <v>0</v>
      </c>
      <c r="F36" s="18">
        <v>0</v>
      </c>
      <c r="G36" s="18">
        <f t="shared" si="1"/>
        <v>0</v>
      </c>
    </row>
    <row r="37" spans="1:7">
      <c r="A37" s="17" t="s">
        <v>43</v>
      </c>
      <c r="B37" s="18">
        <v>3534229.69</v>
      </c>
      <c r="C37" s="18">
        <v>2564993.5</v>
      </c>
      <c r="D37" s="18">
        <f t="shared" si="0"/>
        <v>6099223.1899999995</v>
      </c>
      <c r="E37" s="18">
        <v>1046317.6</v>
      </c>
      <c r="F37" s="18">
        <v>1046317.6</v>
      </c>
      <c r="G37" s="18">
        <f t="shared" si="1"/>
        <v>5052905.59</v>
      </c>
    </row>
    <row r="38" spans="1:7">
      <c r="A38" s="17" t="s">
        <v>44</v>
      </c>
      <c r="B38" s="18">
        <v>7465230.5700000003</v>
      </c>
      <c r="C38" s="18">
        <v>936112.23</v>
      </c>
      <c r="D38" s="18">
        <f t="shared" si="0"/>
        <v>8401342.8000000007</v>
      </c>
      <c r="E38" s="18">
        <v>2009504</v>
      </c>
      <c r="F38" s="18">
        <v>1995903.5</v>
      </c>
      <c r="G38" s="18">
        <f t="shared" si="1"/>
        <v>6391838.8000000007</v>
      </c>
    </row>
    <row r="39" spans="1:7">
      <c r="A39" s="17" t="s">
        <v>45</v>
      </c>
      <c r="B39" s="18">
        <v>0</v>
      </c>
      <c r="C39" s="18">
        <v>0</v>
      </c>
      <c r="D39" s="18">
        <f t="shared" si="0"/>
        <v>0</v>
      </c>
      <c r="E39" s="18">
        <v>0</v>
      </c>
      <c r="F39" s="18">
        <v>0</v>
      </c>
      <c r="G39" s="18">
        <f t="shared" si="1"/>
        <v>0</v>
      </c>
    </row>
    <row r="40" spans="1:7">
      <c r="A40" s="17" t="s">
        <v>46</v>
      </c>
      <c r="B40" s="18">
        <v>0</v>
      </c>
      <c r="C40" s="18">
        <v>0</v>
      </c>
      <c r="D40" s="18">
        <f t="shared" si="0"/>
        <v>0</v>
      </c>
      <c r="E40" s="18">
        <v>0</v>
      </c>
      <c r="F40" s="18">
        <v>0</v>
      </c>
      <c r="G40" s="18">
        <f t="shared" si="1"/>
        <v>0</v>
      </c>
    </row>
    <row r="41" spans="1:7">
      <c r="A41" s="17" t="s">
        <v>47</v>
      </c>
      <c r="B41" s="18">
        <v>0</v>
      </c>
      <c r="C41" s="18">
        <v>0</v>
      </c>
      <c r="D41" s="18">
        <f t="shared" si="0"/>
        <v>0</v>
      </c>
      <c r="E41" s="18">
        <v>0</v>
      </c>
      <c r="F41" s="18">
        <v>0</v>
      </c>
      <c r="G41" s="18">
        <f t="shared" si="1"/>
        <v>0</v>
      </c>
    </row>
    <row r="42" spans="1:7">
      <c r="A42" s="17" t="s">
        <v>48</v>
      </c>
      <c r="B42" s="18">
        <v>0</v>
      </c>
      <c r="C42" s="18">
        <v>0</v>
      </c>
      <c r="D42" s="18">
        <f t="shared" si="0"/>
        <v>0</v>
      </c>
      <c r="E42" s="18">
        <v>0</v>
      </c>
      <c r="F42" s="18">
        <v>0</v>
      </c>
      <c r="G42" s="18">
        <f t="shared" si="1"/>
        <v>0</v>
      </c>
    </row>
    <row r="43" spans="1:7">
      <c r="A43" s="15" t="s">
        <v>49</v>
      </c>
      <c r="B43" s="19">
        <f>SUM(B44:B52)</f>
        <v>1321817.01</v>
      </c>
      <c r="C43" s="19">
        <f>SUM(C44:C52)</f>
        <v>1596599.9</v>
      </c>
      <c r="D43" s="19">
        <f t="shared" si="0"/>
        <v>2918416.91</v>
      </c>
      <c r="E43" s="19">
        <f>SUM(E44:E52)</f>
        <v>22050</v>
      </c>
      <c r="F43" s="19">
        <f>SUM(F44:F52)</f>
        <v>222050</v>
      </c>
      <c r="G43" s="19">
        <f t="shared" si="1"/>
        <v>2896366.91</v>
      </c>
    </row>
    <row r="44" spans="1:7">
      <c r="A44" s="17" t="s">
        <v>50</v>
      </c>
      <c r="B44" s="18">
        <v>781182.91</v>
      </c>
      <c r="C44" s="18">
        <v>181495.2</v>
      </c>
      <c r="D44" s="18">
        <f t="shared" si="0"/>
        <v>962678.1100000001</v>
      </c>
      <c r="E44" s="18">
        <v>6090</v>
      </c>
      <c r="F44" s="18">
        <v>6090</v>
      </c>
      <c r="G44" s="18">
        <f t="shared" si="1"/>
        <v>956588.1100000001</v>
      </c>
    </row>
    <row r="45" spans="1:7">
      <c r="A45" s="17" t="s">
        <v>51</v>
      </c>
      <c r="B45" s="18">
        <v>21000</v>
      </c>
      <c r="C45" s="18">
        <v>70000</v>
      </c>
      <c r="D45" s="18">
        <f t="shared" si="0"/>
        <v>91000</v>
      </c>
      <c r="E45" s="18">
        <v>0</v>
      </c>
      <c r="F45" s="18">
        <v>0</v>
      </c>
      <c r="G45" s="18">
        <f t="shared" si="1"/>
        <v>91000</v>
      </c>
    </row>
    <row r="46" spans="1:7">
      <c r="A46" s="17" t="s">
        <v>52</v>
      </c>
      <c r="B46" s="18">
        <v>0</v>
      </c>
      <c r="C46" s="18">
        <v>0</v>
      </c>
      <c r="D46" s="18">
        <f t="shared" si="0"/>
        <v>0</v>
      </c>
      <c r="E46" s="18">
        <v>0</v>
      </c>
      <c r="F46" s="18">
        <v>0</v>
      </c>
      <c r="G46" s="18">
        <f t="shared" si="1"/>
        <v>0</v>
      </c>
    </row>
    <row r="47" spans="1:7">
      <c r="A47" s="17" t="s">
        <v>53</v>
      </c>
      <c r="B47" s="18">
        <v>0</v>
      </c>
      <c r="C47" s="18">
        <v>0</v>
      </c>
      <c r="D47" s="18">
        <f t="shared" si="0"/>
        <v>0</v>
      </c>
      <c r="E47" s="18">
        <v>0</v>
      </c>
      <c r="F47" s="18">
        <v>0</v>
      </c>
      <c r="G47" s="18">
        <f t="shared" si="1"/>
        <v>0</v>
      </c>
    </row>
    <row r="48" spans="1:7">
      <c r="A48" s="17" t="s">
        <v>54</v>
      </c>
      <c r="B48" s="18">
        <v>55000</v>
      </c>
      <c r="C48" s="18">
        <v>220000</v>
      </c>
      <c r="D48" s="18">
        <f t="shared" si="0"/>
        <v>275000</v>
      </c>
      <c r="E48" s="18">
        <v>0</v>
      </c>
      <c r="F48" s="18">
        <v>200000</v>
      </c>
      <c r="G48" s="18">
        <f t="shared" si="1"/>
        <v>275000</v>
      </c>
    </row>
    <row r="49" spans="1:7">
      <c r="A49" s="17" t="s">
        <v>55</v>
      </c>
      <c r="B49" s="18">
        <v>296683.3</v>
      </c>
      <c r="C49" s="18">
        <v>1100400</v>
      </c>
      <c r="D49" s="18">
        <f t="shared" si="0"/>
        <v>1397083.3</v>
      </c>
      <c r="E49" s="18">
        <v>0</v>
      </c>
      <c r="F49" s="18">
        <v>0</v>
      </c>
      <c r="G49" s="18">
        <f t="shared" si="1"/>
        <v>1397083.3</v>
      </c>
    </row>
    <row r="50" spans="1:7">
      <c r="A50" s="17" t="s">
        <v>56</v>
      </c>
      <c r="B50" s="18">
        <v>35000</v>
      </c>
      <c r="C50" s="18">
        <v>0</v>
      </c>
      <c r="D50" s="18">
        <f t="shared" si="0"/>
        <v>35000</v>
      </c>
      <c r="E50" s="18">
        <v>15960</v>
      </c>
      <c r="F50" s="18">
        <v>15960</v>
      </c>
      <c r="G50" s="18">
        <f t="shared" si="1"/>
        <v>19040</v>
      </c>
    </row>
    <row r="51" spans="1:7">
      <c r="A51" s="17" t="s">
        <v>57</v>
      </c>
      <c r="B51" s="18">
        <v>0</v>
      </c>
      <c r="C51" s="18">
        <v>0</v>
      </c>
      <c r="D51" s="18">
        <f t="shared" si="0"/>
        <v>0</v>
      </c>
      <c r="E51" s="18">
        <v>0</v>
      </c>
      <c r="F51" s="18">
        <v>0</v>
      </c>
      <c r="G51" s="18">
        <f t="shared" si="1"/>
        <v>0</v>
      </c>
    </row>
    <row r="52" spans="1:7">
      <c r="A52" s="17" t="s">
        <v>58</v>
      </c>
      <c r="B52" s="18">
        <v>132950.79999999999</v>
      </c>
      <c r="C52" s="18">
        <v>24704.7</v>
      </c>
      <c r="D52" s="18">
        <f t="shared" si="0"/>
        <v>157655.5</v>
      </c>
      <c r="E52" s="18">
        <v>0</v>
      </c>
      <c r="F52" s="18">
        <v>0</v>
      </c>
      <c r="G52" s="18">
        <f t="shared" si="1"/>
        <v>157655.5</v>
      </c>
    </row>
    <row r="53" spans="1:7">
      <c r="A53" s="15" t="s">
        <v>59</v>
      </c>
      <c r="B53" s="19">
        <f>SUM(B54:B56)</f>
        <v>200001</v>
      </c>
      <c r="C53" s="19">
        <f>SUM(C54:C56)</f>
        <v>24570392.330000002</v>
      </c>
      <c r="D53" s="19">
        <f t="shared" si="0"/>
        <v>24770393.330000002</v>
      </c>
      <c r="E53" s="19">
        <f>SUM(E54:E56)</f>
        <v>10873067.18</v>
      </c>
      <c r="F53" s="19">
        <f>SUM(F54:F56)</f>
        <v>10873067.18</v>
      </c>
      <c r="G53" s="19">
        <f t="shared" si="1"/>
        <v>13897326.150000002</v>
      </c>
    </row>
    <row r="54" spans="1:7">
      <c r="A54" s="17" t="s">
        <v>60</v>
      </c>
      <c r="B54" s="18">
        <v>200000</v>
      </c>
      <c r="C54" s="18">
        <v>20927464.98</v>
      </c>
      <c r="D54" s="18">
        <f t="shared" si="0"/>
        <v>21127464.98</v>
      </c>
      <c r="E54" s="18">
        <v>8330139.8300000001</v>
      </c>
      <c r="F54" s="18">
        <v>8330139.8300000001</v>
      </c>
      <c r="G54" s="18">
        <f t="shared" si="1"/>
        <v>12797325.15</v>
      </c>
    </row>
    <row r="55" spans="1:7">
      <c r="A55" s="17" t="s">
        <v>61</v>
      </c>
      <c r="B55" s="18">
        <v>0</v>
      </c>
      <c r="C55" s="18">
        <v>3442927.35</v>
      </c>
      <c r="D55" s="18">
        <f t="shared" si="0"/>
        <v>3442927.35</v>
      </c>
      <c r="E55" s="18">
        <v>2542927.35</v>
      </c>
      <c r="F55" s="18">
        <v>2542927.35</v>
      </c>
      <c r="G55" s="18">
        <f t="shared" si="1"/>
        <v>900000</v>
      </c>
    </row>
    <row r="56" spans="1:7">
      <c r="A56" s="17" t="s">
        <v>62</v>
      </c>
      <c r="B56" s="18">
        <v>1</v>
      </c>
      <c r="C56" s="18">
        <v>200000</v>
      </c>
      <c r="D56" s="18">
        <f t="shared" si="0"/>
        <v>200001</v>
      </c>
      <c r="E56" s="18">
        <v>0</v>
      </c>
      <c r="F56" s="18">
        <v>0</v>
      </c>
      <c r="G56" s="18">
        <f t="shared" si="1"/>
        <v>200001</v>
      </c>
    </row>
    <row r="57" spans="1:7">
      <c r="A57" s="15" t="s">
        <v>63</v>
      </c>
      <c r="B57" s="19">
        <f>SUM(B58:B64)</f>
        <v>32000</v>
      </c>
      <c r="C57" s="19">
        <f>SUM(C58:C64)</f>
        <v>3170065.44</v>
      </c>
      <c r="D57" s="19">
        <f t="shared" si="0"/>
        <v>3202065.44</v>
      </c>
      <c r="E57" s="19">
        <f>SUM(E58:E64)</f>
        <v>0</v>
      </c>
      <c r="F57" s="19">
        <f>SUM(F58:F64)</f>
        <v>0</v>
      </c>
      <c r="G57" s="19">
        <f t="shared" si="1"/>
        <v>3202065.44</v>
      </c>
    </row>
    <row r="58" spans="1:7">
      <c r="A58" s="17" t="s">
        <v>64</v>
      </c>
      <c r="B58" s="18">
        <v>0</v>
      </c>
      <c r="C58" s="18">
        <v>0</v>
      </c>
      <c r="D58" s="18">
        <f t="shared" si="0"/>
        <v>0</v>
      </c>
      <c r="E58" s="18">
        <v>0</v>
      </c>
      <c r="F58" s="18">
        <v>0</v>
      </c>
      <c r="G58" s="18">
        <f t="shared" si="1"/>
        <v>0</v>
      </c>
    </row>
    <row r="59" spans="1:7">
      <c r="A59" s="17" t="s">
        <v>65</v>
      </c>
      <c r="B59" s="18">
        <v>0</v>
      </c>
      <c r="C59" s="18">
        <v>0</v>
      </c>
      <c r="D59" s="18">
        <f t="shared" si="0"/>
        <v>0</v>
      </c>
      <c r="E59" s="18">
        <v>0</v>
      </c>
      <c r="F59" s="18">
        <v>0</v>
      </c>
      <c r="G59" s="18">
        <f t="shared" si="1"/>
        <v>0</v>
      </c>
    </row>
    <row r="60" spans="1:7">
      <c r="A60" s="17" t="s">
        <v>66</v>
      </c>
      <c r="B60" s="18">
        <v>0</v>
      </c>
      <c r="C60" s="18">
        <v>0</v>
      </c>
      <c r="D60" s="18">
        <f t="shared" si="0"/>
        <v>0</v>
      </c>
      <c r="E60" s="18">
        <v>0</v>
      </c>
      <c r="F60" s="18">
        <v>0</v>
      </c>
      <c r="G60" s="18">
        <f t="shared" si="1"/>
        <v>0</v>
      </c>
    </row>
    <row r="61" spans="1:7">
      <c r="A61" s="17" t="s">
        <v>67</v>
      </c>
      <c r="B61" s="18">
        <v>0</v>
      </c>
      <c r="C61" s="18">
        <v>0</v>
      </c>
      <c r="D61" s="18">
        <f t="shared" si="0"/>
        <v>0</v>
      </c>
      <c r="E61" s="18">
        <v>0</v>
      </c>
      <c r="F61" s="18">
        <v>0</v>
      </c>
      <c r="G61" s="18">
        <f t="shared" si="1"/>
        <v>0</v>
      </c>
    </row>
    <row r="62" spans="1:7">
      <c r="A62" s="17" t="s">
        <v>68</v>
      </c>
      <c r="B62" s="18">
        <v>0</v>
      </c>
      <c r="C62" s="18">
        <v>0</v>
      </c>
      <c r="D62" s="18">
        <f t="shared" si="0"/>
        <v>0</v>
      </c>
      <c r="E62" s="18">
        <v>0</v>
      </c>
      <c r="F62" s="18">
        <v>0</v>
      </c>
      <c r="G62" s="18">
        <f t="shared" si="1"/>
        <v>0</v>
      </c>
    </row>
    <row r="63" spans="1:7">
      <c r="A63" s="17" t="s">
        <v>69</v>
      </c>
      <c r="B63" s="18">
        <v>0</v>
      </c>
      <c r="C63" s="18">
        <v>0</v>
      </c>
      <c r="D63" s="18">
        <f t="shared" si="0"/>
        <v>0</v>
      </c>
      <c r="E63" s="18">
        <v>0</v>
      </c>
      <c r="F63" s="18">
        <v>0</v>
      </c>
      <c r="G63" s="18">
        <f t="shared" si="1"/>
        <v>0</v>
      </c>
    </row>
    <row r="64" spans="1:7">
      <c r="A64" s="17" t="s">
        <v>70</v>
      </c>
      <c r="B64" s="18">
        <v>32000</v>
      </c>
      <c r="C64" s="18">
        <v>3170065.44</v>
      </c>
      <c r="D64" s="18">
        <f t="shared" si="0"/>
        <v>3202065.44</v>
      </c>
      <c r="E64" s="18">
        <v>0</v>
      </c>
      <c r="F64" s="18">
        <v>0</v>
      </c>
      <c r="G64" s="18">
        <f t="shared" si="1"/>
        <v>3202065.44</v>
      </c>
    </row>
    <row r="65" spans="1:7">
      <c r="A65" s="15" t="s">
        <v>71</v>
      </c>
      <c r="B65" s="19">
        <f>SUM(B66:B68)</f>
        <v>41877189.119999997</v>
      </c>
      <c r="C65" s="19">
        <f>SUM(C66:C68)</f>
        <v>1842018.6</v>
      </c>
      <c r="D65" s="19">
        <f t="shared" si="0"/>
        <v>43719207.719999999</v>
      </c>
      <c r="E65" s="19">
        <f>SUM(E66:E68)</f>
        <v>0</v>
      </c>
      <c r="F65" s="19">
        <f>SUM(F66:F68)</f>
        <v>0</v>
      </c>
      <c r="G65" s="19">
        <f t="shared" si="1"/>
        <v>43719207.719999999</v>
      </c>
    </row>
    <row r="66" spans="1:7">
      <c r="A66" s="17" t="s">
        <v>72</v>
      </c>
      <c r="B66" s="18">
        <v>0</v>
      </c>
      <c r="C66" s="18">
        <v>0</v>
      </c>
      <c r="D66" s="18">
        <f t="shared" si="0"/>
        <v>0</v>
      </c>
      <c r="E66" s="18">
        <v>0</v>
      </c>
      <c r="F66" s="18">
        <v>0</v>
      </c>
      <c r="G66" s="18">
        <f t="shared" si="1"/>
        <v>0</v>
      </c>
    </row>
    <row r="67" spans="1:7">
      <c r="A67" s="17" t="s">
        <v>73</v>
      </c>
      <c r="B67" s="18">
        <v>0</v>
      </c>
      <c r="C67" s="18">
        <v>0</v>
      </c>
      <c r="D67" s="18">
        <f t="shared" si="0"/>
        <v>0</v>
      </c>
      <c r="E67" s="18">
        <v>0</v>
      </c>
      <c r="F67" s="18">
        <v>0</v>
      </c>
      <c r="G67" s="18">
        <f t="shared" si="1"/>
        <v>0</v>
      </c>
    </row>
    <row r="68" spans="1:7">
      <c r="A68" s="17" t="s">
        <v>74</v>
      </c>
      <c r="B68" s="18">
        <v>41877189.119999997</v>
      </c>
      <c r="C68" s="18">
        <v>1842018.6</v>
      </c>
      <c r="D68" s="18">
        <f t="shared" si="0"/>
        <v>43719207.719999999</v>
      </c>
      <c r="E68" s="18">
        <v>0</v>
      </c>
      <c r="F68" s="18">
        <v>0</v>
      </c>
      <c r="G68" s="18">
        <f t="shared" si="1"/>
        <v>43719207.719999999</v>
      </c>
    </row>
    <row r="69" spans="1:7">
      <c r="A69" s="15" t="s">
        <v>75</v>
      </c>
      <c r="B69" s="19">
        <f>SUM(B70:B76)</f>
        <v>18310490.809999999</v>
      </c>
      <c r="C69" s="19">
        <f>SUM(C70:C76)</f>
        <v>1526836.69</v>
      </c>
      <c r="D69" s="19">
        <f t="shared" si="0"/>
        <v>19837327.5</v>
      </c>
      <c r="E69" s="19">
        <f>SUM(E70:E76)</f>
        <v>3137620</v>
      </c>
      <c r="F69" s="19">
        <f>SUM(F70:F76)</f>
        <v>3137620</v>
      </c>
      <c r="G69" s="19">
        <f t="shared" si="1"/>
        <v>16699707.5</v>
      </c>
    </row>
    <row r="70" spans="1:7">
      <c r="A70" s="17" t="s">
        <v>76</v>
      </c>
      <c r="B70" s="18">
        <v>17673163.309999999</v>
      </c>
      <c r="C70" s="18">
        <v>1526836.69</v>
      </c>
      <c r="D70" s="18">
        <f t="shared" ref="D70:D76" si="2">B70+C70</f>
        <v>19200000</v>
      </c>
      <c r="E70" s="18">
        <v>3000000</v>
      </c>
      <c r="F70" s="18">
        <v>3000000</v>
      </c>
      <c r="G70" s="18">
        <f t="shared" ref="G70:G76" si="3">D70-E70</f>
        <v>16200000</v>
      </c>
    </row>
    <row r="71" spans="1:7">
      <c r="A71" s="17" t="s">
        <v>77</v>
      </c>
      <c r="B71" s="18">
        <v>637327.5</v>
      </c>
      <c r="C71" s="18">
        <v>0</v>
      </c>
      <c r="D71" s="18">
        <f t="shared" si="2"/>
        <v>637327.5</v>
      </c>
      <c r="E71" s="18">
        <v>137620</v>
      </c>
      <c r="F71" s="18">
        <v>137620</v>
      </c>
      <c r="G71" s="18">
        <f t="shared" si="3"/>
        <v>499707.5</v>
      </c>
    </row>
    <row r="72" spans="1:7">
      <c r="A72" s="17" t="s">
        <v>78</v>
      </c>
      <c r="B72" s="18">
        <v>0</v>
      </c>
      <c r="C72" s="18">
        <v>0</v>
      </c>
      <c r="D72" s="18">
        <f t="shared" si="2"/>
        <v>0</v>
      </c>
      <c r="E72" s="18">
        <v>0</v>
      </c>
      <c r="F72" s="18">
        <v>0</v>
      </c>
      <c r="G72" s="18">
        <f t="shared" si="3"/>
        <v>0</v>
      </c>
    </row>
    <row r="73" spans="1:7">
      <c r="A73" s="17" t="s">
        <v>79</v>
      </c>
      <c r="B73" s="18">
        <v>0</v>
      </c>
      <c r="C73" s="18">
        <v>0</v>
      </c>
      <c r="D73" s="18">
        <f t="shared" si="2"/>
        <v>0</v>
      </c>
      <c r="E73" s="18">
        <v>0</v>
      </c>
      <c r="F73" s="18">
        <v>0</v>
      </c>
      <c r="G73" s="18">
        <f t="shared" si="3"/>
        <v>0</v>
      </c>
    </row>
    <row r="74" spans="1:7">
      <c r="A74" s="17" t="s">
        <v>80</v>
      </c>
      <c r="B74" s="18">
        <v>0</v>
      </c>
      <c r="C74" s="18">
        <v>0</v>
      </c>
      <c r="D74" s="18">
        <f t="shared" si="2"/>
        <v>0</v>
      </c>
      <c r="E74" s="18">
        <v>0</v>
      </c>
      <c r="F74" s="18">
        <v>0</v>
      </c>
      <c r="G74" s="18">
        <f t="shared" si="3"/>
        <v>0</v>
      </c>
    </row>
    <row r="75" spans="1:7">
      <c r="A75" s="17" t="s">
        <v>81</v>
      </c>
      <c r="B75" s="18">
        <v>0</v>
      </c>
      <c r="C75" s="18">
        <v>0</v>
      </c>
      <c r="D75" s="18">
        <f t="shared" si="2"/>
        <v>0</v>
      </c>
      <c r="E75" s="18">
        <v>0</v>
      </c>
      <c r="F75" s="18">
        <v>0</v>
      </c>
      <c r="G75" s="18">
        <f t="shared" si="3"/>
        <v>0</v>
      </c>
    </row>
    <row r="76" spans="1:7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</row>
    <row r="77" spans="1:7">
      <c r="A77" s="22" t="s">
        <v>83</v>
      </c>
      <c r="B77" s="23">
        <f t="shared" ref="B77:G77" si="4">SUM(B5+B13+B23+B33+B43+B53+B57+B65+B69)</f>
        <v>236371028.31999999</v>
      </c>
      <c r="C77" s="23">
        <f t="shared" si="4"/>
        <v>72595007.099999994</v>
      </c>
      <c r="D77" s="23">
        <f t="shared" si="4"/>
        <v>308966035.42000002</v>
      </c>
      <c r="E77" s="23">
        <f t="shared" si="4"/>
        <v>56446707.32</v>
      </c>
      <c r="F77" s="23">
        <f t="shared" si="4"/>
        <v>55838572.739999995</v>
      </c>
      <c r="G77" s="23">
        <f t="shared" si="4"/>
        <v>252519328.09999999</v>
      </c>
    </row>
    <row r="79" spans="1:7" ht="14.25">
      <c r="A79" s="24" t="s">
        <v>84</v>
      </c>
    </row>
    <row r="83" spans="1:6">
      <c r="A83" s="25"/>
      <c r="D83" s="25"/>
      <c r="E83" s="25"/>
      <c r="F83" s="25"/>
    </row>
    <row r="84" spans="1:6" ht="12">
      <c r="A84" s="26" t="s">
        <v>85</v>
      </c>
      <c r="D84" s="27" t="s">
        <v>86</v>
      </c>
      <c r="E84" s="27"/>
      <c r="F84" s="27"/>
    </row>
    <row r="85" spans="1:6" ht="65.25" customHeight="1">
      <c r="A85" s="28" t="s">
        <v>87</v>
      </c>
      <c r="D85" s="29" t="s">
        <v>88</v>
      </c>
      <c r="E85" s="29"/>
      <c r="F85" s="29"/>
    </row>
    <row r="86" spans="1:6" ht="12">
      <c r="A86" s="26" t="s">
        <v>89</v>
      </c>
      <c r="D86" s="30"/>
      <c r="E86" s="30"/>
    </row>
    <row r="87" spans="1:6" ht="12">
      <c r="A87" s="31" t="s">
        <v>90</v>
      </c>
      <c r="D87" s="32"/>
      <c r="E87" s="32"/>
    </row>
  </sheetData>
  <sheetProtection formatCells="0" formatColumns="0" formatRows="0" autoFilter="0"/>
  <mergeCells count="5">
    <mergeCell ref="A1:G1"/>
    <mergeCell ref="G2:G3"/>
    <mergeCell ref="D84:F84"/>
    <mergeCell ref="D85:F85"/>
    <mergeCell ref="D87:E87"/>
  </mergeCells>
  <printOptions horizontalCentered="1"/>
  <pageMargins left="0.47244094488188981" right="0.39370078740157483" top="0.47244094488188981" bottom="0.43307086614173229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2022-05-31T17:26:24Z</dcterms:created>
  <dcterms:modified xsi:type="dcterms:W3CDTF">2022-05-31T17:26:51Z</dcterms:modified>
</cp:coreProperties>
</file>