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COG" sheetId="1" r:id="rId1"/>
  </sheets>
  <definedNames>
    <definedName name="_xlnm._FilterDatabase" localSheetId="0" hidden="1">COG!$A$4:$A$77</definedName>
    <definedName name="_xlnm.Print_Titles" localSheetId="0">COG!$1:$4</definedName>
  </definedNames>
  <calcPr calcId="125725"/>
</workbook>
</file>

<file path=xl/calcChain.xml><?xml version="1.0" encoding="utf-8"?>
<calcChain xmlns="http://schemas.openxmlformats.org/spreadsheetml/2006/main">
  <c r="G76" i="1"/>
  <c r="D76"/>
  <c r="G75"/>
  <c r="D75"/>
  <c r="G74"/>
  <c r="D74"/>
  <c r="G73"/>
  <c r="D73"/>
  <c r="G72"/>
  <c r="D72"/>
  <c r="G71"/>
  <c r="D71"/>
  <c r="G70"/>
  <c r="D70"/>
  <c r="F69"/>
  <c r="E69"/>
  <c r="C69"/>
  <c r="B69"/>
  <c r="D69" s="1"/>
  <c r="G69" s="1"/>
  <c r="G68"/>
  <c r="D68"/>
  <c r="G67"/>
  <c r="D67"/>
  <c r="G66"/>
  <c r="D66"/>
  <c r="F65"/>
  <c r="E65"/>
  <c r="C65"/>
  <c r="B65"/>
  <c r="D65" s="1"/>
  <c r="G65" s="1"/>
  <c r="G64"/>
  <c r="D64"/>
  <c r="G63"/>
  <c r="D63"/>
  <c r="G62"/>
  <c r="D62"/>
  <c r="G61"/>
  <c r="D61"/>
  <c r="G60"/>
  <c r="D60"/>
  <c r="G59"/>
  <c r="D59"/>
  <c r="G58"/>
  <c r="D58"/>
  <c r="F57"/>
  <c r="E57"/>
  <c r="C57"/>
  <c r="B57"/>
  <c r="D57" s="1"/>
  <c r="G57" s="1"/>
  <c r="G56"/>
  <c r="D56"/>
  <c r="G55"/>
  <c r="D55"/>
  <c r="G54"/>
  <c r="D54"/>
  <c r="F53"/>
  <c r="E53"/>
  <c r="C53"/>
  <c r="B53"/>
  <c r="D53" s="1"/>
  <c r="G53" s="1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F43"/>
  <c r="E43"/>
  <c r="C43"/>
  <c r="B43"/>
  <c r="D43" s="1"/>
  <c r="G43" s="1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F33"/>
  <c r="E33"/>
  <c r="C33"/>
  <c r="B33"/>
  <c r="D33" s="1"/>
  <c r="G33" s="1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F23"/>
  <c r="E23"/>
  <c r="C23"/>
  <c r="B23"/>
  <c r="D23" s="1"/>
  <c r="G23" s="1"/>
  <c r="F13"/>
  <c r="E13"/>
  <c r="C13"/>
  <c r="B13"/>
  <c r="D13" s="1"/>
  <c r="G13" s="1"/>
  <c r="D12"/>
  <c r="D11"/>
  <c r="D10"/>
  <c r="D9"/>
  <c r="D8"/>
  <c r="D7"/>
  <c r="D6"/>
  <c r="F5"/>
  <c r="F77" s="1"/>
  <c r="E5"/>
  <c r="E77" s="1"/>
  <c r="C5"/>
  <c r="C77" s="1"/>
  <c r="B5"/>
  <c r="B77" s="1"/>
  <c r="D5" l="1"/>
  <c r="D77" l="1"/>
  <c r="G5"/>
  <c r="G77" s="1"/>
</calcChain>
</file>

<file path=xl/sharedStrings.xml><?xml version="1.0" encoding="utf-8"?>
<sst xmlns="http://schemas.openxmlformats.org/spreadsheetml/2006/main" count="91" uniqueCount="91">
  <si>
    <t>MUNICIPIO MOROLEON GUANAJUATO
Estado Analítico del Ejercicio del Presupuesto de Egresos
Clasificación por Objeto del Gasto (Capítulo y Concepto)
Del 01 enero al 30 de Junio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</si>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</sst>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Continuous" vertical="center" wrapText="1"/>
      <protection locked="0"/>
    </xf>
    <xf numFmtId="0" fontId="4" fillId="2" borderId="2" xfId="1" applyFont="1" applyFill="1" applyBorder="1" applyAlignment="1" applyProtection="1">
      <alignment horizontal="centerContinuous" vertical="center" wrapText="1"/>
      <protection locked="0"/>
    </xf>
    <xf numFmtId="0" fontId="4" fillId="2" borderId="3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4" fontId="4" fillId="0" borderId="4" xfId="0" applyNumberFormat="1" applyFont="1" applyFill="1" applyBorder="1" applyProtection="1">
      <protection locked="0"/>
    </xf>
    <xf numFmtId="0" fontId="5" fillId="0" borderId="5" xfId="0" applyFont="1" applyBorder="1" applyAlignment="1">
      <alignment horizontal="left" indent="2"/>
    </xf>
    <xf numFmtId="4" fontId="5" fillId="0" borderId="5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left" indent="2"/>
    </xf>
    <xf numFmtId="4" fontId="5" fillId="0" borderId="7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horizontal="left" indent="2"/>
      <protection locked="0"/>
    </xf>
    <xf numFmtId="4" fontId="4" fillId="0" borderId="7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8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0" xfId="2" applyFont="1" applyFill="1" applyAlignment="1" applyProtection="1">
      <alignment horizontal="center" wrapText="1"/>
      <protection locked="0"/>
    </xf>
    <xf numFmtId="0" fontId="7" fillId="0" borderId="0" xfId="2" applyFont="1" applyFill="1" applyAlignment="1" applyProtection="1">
      <alignment horizontal="center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2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>
      <selection activeCell="C69" sqref="C69"/>
    </sheetView>
  </sheetViews>
  <sheetFormatPr baseColWidth="10" defaultColWidth="12" defaultRowHeight="11.25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>
      <c r="A5" s="15" t="s">
        <v>11</v>
      </c>
      <c r="B5" s="16">
        <f>SUM(B6:B12)</f>
        <v>131520309.81</v>
      </c>
      <c r="C5" s="16">
        <f>SUM(C6:C12)</f>
        <v>6651119.8799999999</v>
      </c>
      <c r="D5" s="16">
        <f>B5+C5</f>
        <v>138171429.69</v>
      </c>
      <c r="E5" s="16">
        <f>SUM(E6:E12)</f>
        <v>55765699.379999995</v>
      </c>
      <c r="F5" s="16">
        <f>SUM(F6:F12)</f>
        <v>55765699.379999995</v>
      </c>
      <c r="G5" s="16">
        <f>D5-E5</f>
        <v>82405730.310000002</v>
      </c>
    </row>
    <row r="6" spans="1:7">
      <c r="A6" s="17" t="s">
        <v>12</v>
      </c>
      <c r="B6" s="18">
        <v>73547190.030000001</v>
      </c>
      <c r="C6" s="18">
        <v>-419449.04</v>
      </c>
      <c r="D6" s="18">
        <f t="shared" ref="D6:D69" si="0">B6+C6</f>
        <v>73127740.989999995</v>
      </c>
      <c r="E6" s="18">
        <v>32228392</v>
      </c>
      <c r="F6" s="18">
        <v>32228392</v>
      </c>
      <c r="G6" s="18">
        <v>40899348.989999995</v>
      </c>
    </row>
    <row r="7" spans="1:7">
      <c r="A7" s="17" t="s">
        <v>13</v>
      </c>
      <c r="B7" s="18">
        <v>768983.97</v>
      </c>
      <c r="C7" s="18">
        <v>1090180</v>
      </c>
      <c r="D7" s="18">
        <f t="shared" si="0"/>
        <v>1859163.97</v>
      </c>
      <c r="E7" s="18">
        <v>439420</v>
      </c>
      <c r="F7" s="18">
        <v>439420</v>
      </c>
      <c r="G7" s="18">
        <v>1419743.97</v>
      </c>
    </row>
    <row r="8" spans="1:7">
      <c r="A8" s="17" t="s">
        <v>14</v>
      </c>
      <c r="B8" s="18">
        <v>17112349.57</v>
      </c>
      <c r="C8" s="18">
        <v>54012.1</v>
      </c>
      <c r="D8" s="18">
        <f t="shared" si="0"/>
        <v>17166361.670000002</v>
      </c>
      <c r="E8" s="18">
        <v>1452851.15</v>
      </c>
      <c r="F8" s="18">
        <v>1452851.15</v>
      </c>
      <c r="G8" s="18">
        <v>15713510.520000001</v>
      </c>
    </row>
    <row r="9" spans="1:7">
      <c r="A9" s="17" t="s">
        <v>15</v>
      </c>
      <c r="B9" s="18">
        <v>485000</v>
      </c>
      <c r="C9" s="18">
        <v>381585.02</v>
      </c>
      <c r="D9" s="18">
        <f t="shared" si="0"/>
        <v>866585.02</v>
      </c>
      <c r="E9" s="18">
        <v>410171.97</v>
      </c>
      <c r="F9" s="18">
        <v>410171.97</v>
      </c>
      <c r="G9" s="18">
        <v>456413.05000000005</v>
      </c>
    </row>
    <row r="10" spans="1:7">
      <c r="A10" s="17" t="s">
        <v>16</v>
      </c>
      <c r="B10" s="18">
        <v>39606786.240000002</v>
      </c>
      <c r="C10" s="18">
        <v>5544791.7999999998</v>
      </c>
      <c r="D10" s="18">
        <f t="shared" si="0"/>
        <v>45151578.039999999</v>
      </c>
      <c r="E10" s="18">
        <v>21234864.260000002</v>
      </c>
      <c r="F10" s="18">
        <v>21234864.260000002</v>
      </c>
      <c r="G10" s="18">
        <v>23916713.779999997</v>
      </c>
    </row>
    <row r="11" spans="1:7">
      <c r="A11" s="17" t="s">
        <v>17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v>0</v>
      </c>
    </row>
    <row r="12" spans="1:7">
      <c r="A12" s="17" t="s">
        <v>18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v>0</v>
      </c>
    </row>
    <row r="13" spans="1:7">
      <c r="A13" s="15" t="s">
        <v>19</v>
      </c>
      <c r="B13" s="19">
        <f>SUM(B14:B22)</f>
        <v>13689774.52</v>
      </c>
      <c r="C13" s="19">
        <f>SUM(C14:C22)</f>
        <v>4481073.01</v>
      </c>
      <c r="D13" s="19">
        <f t="shared" si="0"/>
        <v>18170847.530000001</v>
      </c>
      <c r="E13" s="19">
        <f>SUM(E14:E22)</f>
        <v>7439477.290000001</v>
      </c>
      <c r="F13" s="19">
        <f>SUM(F14:F22)</f>
        <v>7439477.290000001</v>
      </c>
      <c r="G13" s="19">
        <f t="shared" ref="G13:G76" si="1">D13-E13</f>
        <v>10731370.24</v>
      </c>
    </row>
    <row r="14" spans="1:7">
      <c r="A14" s="17" t="s">
        <v>20</v>
      </c>
      <c r="B14" s="18">
        <v>1543943.63</v>
      </c>
      <c r="C14" s="18">
        <v>73542.06</v>
      </c>
      <c r="D14" s="18">
        <v>1617485.69</v>
      </c>
      <c r="E14" s="18">
        <v>341799.92</v>
      </c>
      <c r="F14" s="18">
        <v>341799.92</v>
      </c>
      <c r="G14" s="18">
        <v>1275685.77</v>
      </c>
    </row>
    <row r="15" spans="1:7">
      <c r="A15" s="17" t="s">
        <v>21</v>
      </c>
      <c r="B15" s="18">
        <v>612828.15</v>
      </c>
      <c r="C15" s="18">
        <v>441124.96</v>
      </c>
      <c r="D15" s="18">
        <v>1053953.1100000001</v>
      </c>
      <c r="E15" s="18">
        <v>567693.18999999994</v>
      </c>
      <c r="F15" s="18">
        <v>567693.18999999994</v>
      </c>
      <c r="G15" s="18">
        <v>486259.92000000016</v>
      </c>
    </row>
    <row r="16" spans="1:7">
      <c r="A16" s="17" t="s">
        <v>22</v>
      </c>
      <c r="B16" s="18">
        <v>18000</v>
      </c>
      <c r="C16" s="18">
        <v>-10000</v>
      </c>
      <c r="D16" s="18">
        <v>8000</v>
      </c>
      <c r="E16" s="18">
        <v>0</v>
      </c>
      <c r="F16" s="18">
        <v>0</v>
      </c>
      <c r="G16" s="18">
        <v>8000</v>
      </c>
    </row>
    <row r="17" spans="1:7">
      <c r="A17" s="17" t="s">
        <v>23</v>
      </c>
      <c r="B17" s="18">
        <v>2783469.98</v>
      </c>
      <c r="C17" s="18">
        <v>528282.48</v>
      </c>
      <c r="D17" s="18">
        <v>3311752.46</v>
      </c>
      <c r="E17" s="18">
        <v>728653.93</v>
      </c>
      <c r="F17" s="18">
        <v>728653.93</v>
      </c>
      <c r="G17" s="18">
        <v>2583098.5299999998</v>
      </c>
    </row>
    <row r="18" spans="1:7">
      <c r="A18" s="17" t="s">
        <v>24</v>
      </c>
      <c r="B18" s="18">
        <v>317300</v>
      </c>
      <c r="C18" s="18">
        <v>5100</v>
      </c>
      <c r="D18" s="18">
        <v>322400</v>
      </c>
      <c r="E18" s="18">
        <v>50278.37</v>
      </c>
      <c r="F18" s="18">
        <v>50278.37</v>
      </c>
      <c r="G18" s="18">
        <v>272121.63</v>
      </c>
    </row>
    <row r="19" spans="1:7">
      <c r="A19" s="17" t="s">
        <v>25</v>
      </c>
      <c r="B19" s="18">
        <v>6071840.5099999998</v>
      </c>
      <c r="C19" s="18">
        <v>2744278.59</v>
      </c>
      <c r="D19" s="18">
        <v>8816119.0999999996</v>
      </c>
      <c r="E19" s="18">
        <v>4917894.57</v>
      </c>
      <c r="F19" s="18">
        <v>4917894.57</v>
      </c>
      <c r="G19" s="18">
        <v>3898224.5299999993</v>
      </c>
    </row>
    <row r="20" spans="1:7">
      <c r="A20" s="17" t="s">
        <v>26</v>
      </c>
      <c r="B20" s="18">
        <v>825500</v>
      </c>
      <c r="C20" s="18">
        <v>32667.599999999999</v>
      </c>
      <c r="D20" s="18">
        <v>858167.6</v>
      </c>
      <c r="E20" s="18">
        <v>24192.15</v>
      </c>
      <c r="F20" s="18">
        <v>24192.15</v>
      </c>
      <c r="G20" s="18">
        <v>833975.45</v>
      </c>
    </row>
    <row r="21" spans="1:7">
      <c r="A21" s="17" t="s">
        <v>27</v>
      </c>
      <c r="B21" s="18">
        <v>40000</v>
      </c>
      <c r="C21" s="18">
        <v>-25000</v>
      </c>
      <c r="D21" s="18">
        <v>15000</v>
      </c>
      <c r="E21" s="18">
        <v>0</v>
      </c>
      <c r="F21" s="18">
        <v>0</v>
      </c>
      <c r="G21" s="18">
        <v>15000</v>
      </c>
    </row>
    <row r="22" spans="1:7">
      <c r="A22" s="17" t="s">
        <v>28</v>
      </c>
      <c r="B22" s="18">
        <v>1476892.25</v>
      </c>
      <c r="C22" s="18">
        <v>691077.32</v>
      </c>
      <c r="D22" s="18">
        <v>2167969.5699999998</v>
      </c>
      <c r="E22" s="18">
        <v>808965.16</v>
      </c>
      <c r="F22" s="18">
        <v>808965.16</v>
      </c>
      <c r="G22" s="18">
        <v>1359004.4099999997</v>
      </c>
    </row>
    <row r="23" spans="1:7">
      <c r="A23" s="15" t="s">
        <v>29</v>
      </c>
      <c r="B23" s="19">
        <f>SUM(B24:B32)</f>
        <v>11952698.969999999</v>
      </c>
      <c r="C23" s="19">
        <f>SUM(C24:C32)</f>
        <v>11200596.699999999</v>
      </c>
      <c r="D23" s="19">
        <f t="shared" si="0"/>
        <v>23153295.669999998</v>
      </c>
      <c r="E23" s="19">
        <f>SUM(E24:E32)</f>
        <v>9442300.9499999993</v>
      </c>
      <c r="F23" s="19">
        <f>SUM(F24:F32)</f>
        <v>9442300.9499999993</v>
      </c>
      <c r="G23" s="19">
        <f t="shared" si="1"/>
        <v>13710994.719999999</v>
      </c>
    </row>
    <row r="24" spans="1:7">
      <c r="A24" s="17" t="s">
        <v>30</v>
      </c>
      <c r="B24" s="18">
        <v>2104580.04</v>
      </c>
      <c r="C24" s="18">
        <v>1550217.35</v>
      </c>
      <c r="D24" s="18">
        <f t="shared" si="0"/>
        <v>3654797.39</v>
      </c>
      <c r="E24" s="18">
        <v>1729574.36</v>
      </c>
      <c r="F24" s="18">
        <v>1729574.36</v>
      </c>
      <c r="G24" s="18">
        <f t="shared" si="1"/>
        <v>1925223.03</v>
      </c>
    </row>
    <row r="25" spans="1:7">
      <c r="A25" s="17" t="s">
        <v>31</v>
      </c>
      <c r="B25" s="18">
        <v>209000</v>
      </c>
      <c r="C25" s="18">
        <v>47500</v>
      </c>
      <c r="D25" s="18">
        <f t="shared" si="0"/>
        <v>256500</v>
      </c>
      <c r="E25" s="18">
        <v>52659.98</v>
      </c>
      <c r="F25" s="18">
        <v>52659.98</v>
      </c>
      <c r="G25" s="18">
        <f t="shared" si="1"/>
        <v>203840.02</v>
      </c>
    </row>
    <row r="26" spans="1:7">
      <c r="A26" s="17" t="s">
        <v>32</v>
      </c>
      <c r="B26" s="18">
        <v>554807.18000000005</v>
      </c>
      <c r="C26" s="18">
        <v>-42834.15</v>
      </c>
      <c r="D26" s="18">
        <f t="shared" si="0"/>
        <v>511973.03</v>
      </c>
      <c r="E26" s="18">
        <v>168210.15</v>
      </c>
      <c r="F26" s="18">
        <v>168210.15</v>
      </c>
      <c r="G26" s="18">
        <f t="shared" si="1"/>
        <v>343762.88</v>
      </c>
    </row>
    <row r="27" spans="1:7">
      <c r="A27" s="17" t="s">
        <v>33</v>
      </c>
      <c r="B27" s="18">
        <v>481100</v>
      </c>
      <c r="C27" s="18">
        <v>223032.15</v>
      </c>
      <c r="D27" s="18">
        <f t="shared" si="0"/>
        <v>704132.15</v>
      </c>
      <c r="E27" s="18">
        <v>549041.41</v>
      </c>
      <c r="F27" s="18">
        <v>549041.41</v>
      </c>
      <c r="G27" s="18">
        <f t="shared" si="1"/>
        <v>155090.74</v>
      </c>
    </row>
    <row r="28" spans="1:7">
      <c r="A28" s="17" t="s">
        <v>34</v>
      </c>
      <c r="B28" s="18">
        <v>977002.91</v>
      </c>
      <c r="C28" s="18">
        <v>866968.59</v>
      </c>
      <c r="D28" s="18">
        <f t="shared" si="0"/>
        <v>1843971.5</v>
      </c>
      <c r="E28" s="18">
        <v>565043.02</v>
      </c>
      <c r="F28" s="18">
        <v>565043.02</v>
      </c>
      <c r="G28" s="18">
        <f t="shared" si="1"/>
        <v>1278928.48</v>
      </c>
    </row>
    <row r="29" spans="1:7">
      <c r="A29" s="17" t="s">
        <v>35</v>
      </c>
      <c r="B29" s="18">
        <v>1595721.93</v>
      </c>
      <c r="C29" s="18">
        <v>769471</v>
      </c>
      <c r="D29" s="18">
        <f t="shared" si="0"/>
        <v>2365192.9299999997</v>
      </c>
      <c r="E29" s="18">
        <v>305951.68</v>
      </c>
      <c r="F29" s="18">
        <v>305951.68</v>
      </c>
      <c r="G29" s="18">
        <f t="shared" si="1"/>
        <v>2059241.2499999998</v>
      </c>
    </row>
    <row r="30" spans="1:7">
      <c r="A30" s="17" t="s">
        <v>36</v>
      </c>
      <c r="B30" s="18">
        <v>472620.96</v>
      </c>
      <c r="C30" s="18">
        <v>15840</v>
      </c>
      <c r="D30" s="18">
        <f t="shared" si="0"/>
        <v>488460.96</v>
      </c>
      <c r="E30" s="18">
        <v>143705.32999999999</v>
      </c>
      <c r="F30" s="18">
        <v>143705.32999999999</v>
      </c>
      <c r="G30" s="18">
        <f t="shared" si="1"/>
        <v>344755.63</v>
      </c>
    </row>
    <row r="31" spans="1:7">
      <c r="A31" s="17" t="s">
        <v>37</v>
      </c>
      <c r="B31" s="18">
        <v>652000</v>
      </c>
      <c r="C31" s="18">
        <v>1182281.8700000001</v>
      </c>
      <c r="D31" s="18">
        <f t="shared" si="0"/>
        <v>1834281.87</v>
      </c>
      <c r="E31" s="18">
        <v>1333271.27</v>
      </c>
      <c r="F31" s="18">
        <v>1333271.27</v>
      </c>
      <c r="G31" s="18">
        <f t="shared" si="1"/>
        <v>501010.60000000009</v>
      </c>
    </row>
    <row r="32" spans="1:7">
      <c r="A32" s="17" t="s">
        <v>38</v>
      </c>
      <c r="B32" s="18">
        <v>4905865.95</v>
      </c>
      <c r="C32" s="18">
        <v>6588119.8899999997</v>
      </c>
      <c r="D32" s="18">
        <f t="shared" si="0"/>
        <v>11493985.84</v>
      </c>
      <c r="E32" s="18">
        <v>4594843.75</v>
      </c>
      <c r="F32" s="18">
        <v>4594843.75</v>
      </c>
      <c r="G32" s="18">
        <f t="shared" si="1"/>
        <v>6899142.0899999999</v>
      </c>
    </row>
    <row r="33" spans="1:7">
      <c r="A33" s="15" t="s">
        <v>39</v>
      </c>
      <c r="B33" s="19">
        <f>SUM(B34:B42)</f>
        <v>17466747.079999998</v>
      </c>
      <c r="C33" s="19">
        <f>SUM(C34:C42)</f>
        <v>21635759.800000001</v>
      </c>
      <c r="D33" s="19">
        <f t="shared" si="0"/>
        <v>39102506.879999995</v>
      </c>
      <c r="E33" s="19">
        <f>SUM(E34:E42)</f>
        <v>15269510.699999999</v>
      </c>
      <c r="F33" s="19">
        <f>SUM(F34:F42)</f>
        <v>15269510.699999999</v>
      </c>
      <c r="G33" s="19">
        <f t="shared" si="1"/>
        <v>23832996.179999996</v>
      </c>
    </row>
    <row r="34" spans="1:7">
      <c r="A34" s="17" t="s">
        <v>40</v>
      </c>
      <c r="B34" s="18">
        <v>6467286.8200000003</v>
      </c>
      <c r="C34" s="18">
        <v>15487180.470000001</v>
      </c>
      <c r="D34" s="18">
        <f t="shared" si="0"/>
        <v>21954467.289999999</v>
      </c>
      <c r="E34" s="18">
        <v>8434573.6799999997</v>
      </c>
      <c r="F34" s="18">
        <v>8434573.6799999997</v>
      </c>
      <c r="G34" s="18">
        <f t="shared" si="1"/>
        <v>13519893.609999999</v>
      </c>
    </row>
    <row r="35" spans="1:7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>
      <c r="A37" s="17" t="s">
        <v>43</v>
      </c>
      <c r="B37" s="18">
        <v>3534229.69</v>
      </c>
      <c r="C37" s="18">
        <v>5212467.0999999996</v>
      </c>
      <c r="D37" s="18">
        <f t="shared" si="0"/>
        <v>8746696.7899999991</v>
      </c>
      <c r="E37" s="18">
        <v>2840639.02</v>
      </c>
      <c r="F37" s="18">
        <v>2840639.02</v>
      </c>
      <c r="G37" s="18">
        <f t="shared" si="1"/>
        <v>5906057.7699999996</v>
      </c>
    </row>
    <row r="38" spans="1:7">
      <c r="A38" s="17" t="s">
        <v>44</v>
      </c>
      <c r="B38" s="18">
        <v>7465230.5700000003</v>
      </c>
      <c r="C38" s="18">
        <v>936112.23</v>
      </c>
      <c r="D38" s="18">
        <f t="shared" si="0"/>
        <v>8401342.8000000007</v>
      </c>
      <c r="E38" s="18">
        <v>3994298</v>
      </c>
      <c r="F38" s="18">
        <v>3994298</v>
      </c>
      <c r="G38" s="18">
        <f t="shared" si="1"/>
        <v>4407044.8000000007</v>
      </c>
    </row>
    <row r="39" spans="1:7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>
      <c r="A43" s="15" t="s">
        <v>49</v>
      </c>
      <c r="B43" s="18">
        <f>SUM(B44:B52)</f>
        <v>1321817.01</v>
      </c>
      <c r="C43" s="18">
        <f>SUM(C44:C52)</f>
        <v>1732377.93</v>
      </c>
      <c r="D43" s="18">
        <f t="shared" si="0"/>
        <v>3054194.94</v>
      </c>
      <c r="E43" s="18">
        <f>SUM(E44:E52)</f>
        <v>1075132.3999999999</v>
      </c>
      <c r="F43" s="18">
        <f>SUM(F44:F52)</f>
        <v>1075132.3999999999</v>
      </c>
      <c r="G43" s="18">
        <f t="shared" si="1"/>
        <v>1979062.54</v>
      </c>
    </row>
    <row r="44" spans="1:7">
      <c r="A44" s="17" t="s">
        <v>50</v>
      </c>
      <c r="B44" s="18">
        <v>781182.91</v>
      </c>
      <c r="C44" s="18">
        <v>15143.33</v>
      </c>
      <c r="D44" s="18">
        <f t="shared" si="0"/>
        <v>796326.24</v>
      </c>
      <c r="E44" s="18">
        <v>386144</v>
      </c>
      <c r="F44" s="18">
        <v>386144</v>
      </c>
      <c r="G44" s="18">
        <f t="shared" si="1"/>
        <v>410182.24</v>
      </c>
    </row>
    <row r="45" spans="1:7">
      <c r="A45" s="17" t="s">
        <v>51</v>
      </c>
      <c r="B45" s="18">
        <v>21000</v>
      </c>
      <c r="C45" s="18">
        <v>197640</v>
      </c>
      <c r="D45" s="18">
        <f t="shared" si="0"/>
        <v>218640</v>
      </c>
      <c r="E45" s="18">
        <v>45800</v>
      </c>
      <c r="F45" s="18">
        <v>45800</v>
      </c>
      <c r="G45" s="18">
        <f t="shared" si="1"/>
        <v>172840</v>
      </c>
    </row>
    <row r="46" spans="1:7">
      <c r="A46" s="17" t="s">
        <v>52</v>
      </c>
      <c r="B46" s="18">
        <v>0</v>
      </c>
      <c r="C46" s="18">
        <v>0</v>
      </c>
      <c r="D46" s="18">
        <f t="shared" si="0"/>
        <v>0</v>
      </c>
      <c r="E46" s="18">
        <v>0</v>
      </c>
      <c r="F46" s="18">
        <v>0</v>
      </c>
      <c r="G46" s="18">
        <f t="shared" si="1"/>
        <v>0</v>
      </c>
    </row>
    <row r="47" spans="1:7">
      <c r="A47" s="17" t="s">
        <v>53</v>
      </c>
      <c r="B47" s="18">
        <v>0</v>
      </c>
      <c r="C47" s="18">
        <v>0</v>
      </c>
      <c r="D47" s="18">
        <f t="shared" si="0"/>
        <v>0</v>
      </c>
      <c r="E47" s="18">
        <v>0</v>
      </c>
      <c r="F47" s="18">
        <v>0</v>
      </c>
      <c r="G47" s="18">
        <f t="shared" si="1"/>
        <v>0</v>
      </c>
    </row>
    <row r="48" spans="1:7">
      <c r="A48" s="17" t="s">
        <v>54</v>
      </c>
      <c r="B48" s="18">
        <v>55000</v>
      </c>
      <c r="C48" s="18">
        <v>214500</v>
      </c>
      <c r="D48" s="18">
        <f t="shared" si="0"/>
        <v>269500</v>
      </c>
      <c r="E48" s="18">
        <v>216518.39999999999</v>
      </c>
      <c r="F48" s="18">
        <v>216518.39999999999</v>
      </c>
      <c r="G48" s="18">
        <f t="shared" si="1"/>
        <v>52981.600000000006</v>
      </c>
    </row>
    <row r="49" spans="1:7">
      <c r="A49" s="17" t="s">
        <v>55</v>
      </c>
      <c r="B49" s="18">
        <v>296683.3</v>
      </c>
      <c r="C49" s="18">
        <v>1129438</v>
      </c>
      <c r="D49" s="18">
        <f t="shared" si="0"/>
        <v>1426121.3</v>
      </c>
      <c r="E49" s="18">
        <v>258710</v>
      </c>
      <c r="F49" s="18">
        <v>258710</v>
      </c>
      <c r="G49" s="18">
        <f t="shared" si="1"/>
        <v>1167411.3</v>
      </c>
    </row>
    <row r="50" spans="1:7">
      <c r="A50" s="17" t="s">
        <v>56</v>
      </c>
      <c r="B50" s="18">
        <v>35000</v>
      </c>
      <c r="C50" s="18">
        <v>155951.9</v>
      </c>
      <c r="D50" s="18">
        <f t="shared" si="0"/>
        <v>190951.9</v>
      </c>
      <c r="E50" s="18">
        <v>167960</v>
      </c>
      <c r="F50" s="18">
        <v>167960</v>
      </c>
      <c r="G50" s="18">
        <f t="shared" si="1"/>
        <v>22991.899999999994</v>
      </c>
    </row>
    <row r="51" spans="1:7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>
      <c r="A52" s="17" t="s">
        <v>58</v>
      </c>
      <c r="B52" s="18">
        <v>132950.79999999999</v>
      </c>
      <c r="C52" s="18">
        <v>19704.7</v>
      </c>
      <c r="D52" s="18">
        <f t="shared" si="0"/>
        <v>152655.5</v>
      </c>
      <c r="E52" s="18">
        <v>0</v>
      </c>
      <c r="F52" s="18">
        <v>0</v>
      </c>
      <c r="G52" s="18">
        <f t="shared" si="1"/>
        <v>152655.5</v>
      </c>
    </row>
    <row r="53" spans="1:7">
      <c r="A53" s="15" t="s">
        <v>59</v>
      </c>
      <c r="B53" s="18">
        <f>SUM(B54:B56)</f>
        <v>200001</v>
      </c>
      <c r="C53" s="18">
        <f>SUM(C54:C56)</f>
        <v>61218934.329999998</v>
      </c>
      <c r="D53" s="18">
        <f t="shared" si="0"/>
        <v>61418935.329999998</v>
      </c>
      <c r="E53" s="18">
        <f>SUM(E54:E56)</f>
        <v>25743252.559999999</v>
      </c>
      <c r="F53" s="18">
        <f>SUM(F54:F56)</f>
        <v>25743252.559999999</v>
      </c>
      <c r="G53" s="18">
        <f t="shared" si="1"/>
        <v>35675682.769999996</v>
      </c>
    </row>
    <row r="54" spans="1:7">
      <c r="A54" s="17" t="s">
        <v>60</v>
      </c>
      <c r="B54" s="18">
        <v>200000</v>
      </c>
      <c r="C54" s="18">
        <v>44662156.859999999</v>
      </c>
      <c r="D54" s="18">
        <f t="shared" si="0"/>
        <v>44862156.859999999</v>
      </c>
      <c r="E54" s="18">
        <v>22649653.039999999</v>
      </c>
      <c r="F54" s="18">
        <v>22649653.039999999</v>
      </c>
      <c r="G54" s="18">
        <f t="shared" si="1"/>
        <v>22212503.82</v>
      </c>
    </row>
    <row r="55" spans="1:7">
      <c r="A55" s="17" t="s">
        <v>61</v>
      </c>
      <c r="B55" s="18">
        <v>0</v>
      </c>
      <c r="C55" s="18">
        <v>16356777.470000001</v>
      </c>
      <c r="D55" s="18">
        <f t="shared" si="0"/>
        <v>16356777.470000001</v>
      </c>
      <c r="E55" s="18">
        <v>3062279.52</v>
      </c>
      <c r="F55" s="18">
        <v>3062279.52</v>
      </c>
      <c r="G55" s="18">
        <f t="shared" si="1"/>
        <v>13294497.950000001</v>
      </c>
    </row>
    <row r="56" spans="1:7">
      <c r="A56" s="17" t="s">
        <v>62</v>
      </c>
      <c r="B56" s="18">
        <v>1</v>
      </c>
      <c r="C56" s="18">
        <v>200000</v>
      </c>
      <c r="D56" s="18">
        <f t="shared" si="0"/>
        <v>200001</v>
      </c>
      <c r="E56" s="18">
        <v>31320</v>
      </c>
      <c r="F56" s="18">
        <v>31320</v>
      </c>
      <c r="G56" s="18">
        <f t="shared" si="1"/>
        <v>168681</v>
      </c>
    </row>
    <row r="57" spans="1:7">
      <c r="A57" s="15" t="s">
        <v>63</v>
      </c>
      <c r="B57" s="18">
        <f>SUM(B58:B64)</f>
        <v>32000</v>
      </c>
      <c r="C57" s="18">
        <f>SUM(C58:C64)</f>
        <v>730916.42</v>
      </c>
      <c r="D57" s="18">
        <f t="shared" si="0"/>
        <v>762916.42</v>
      </c>
      <c r="E57" s="18">
        <f>SUM(E58:E64)</f>
        <v>0</v>
      </c>
      <c r="F57" s="18">
        <f>SUM(F58:F64)</f>
        <v>0</v>
      </c>
      <c r="G57" s="18">
        <f t="shared" si="1"/>
        <v>762916.42</v>
      </c>
    </row>
    <row r="58" spans="1:7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>
      <c r="A64" s="17" t="s">
        <v>70</v>
      </c>
      <c r="B64" s="18">
        <v>32000</v>
      </c>
      <c r="C64" s="18">
        <v>730916.42</v>
      </c>
      <c r="D64" s="18">
        <f t="shared" si="0"/>
        <v>762916.42</v>
      </c>
      <c r="E64" s="18">
        <v>0</v>
      </c>
      <c r="F64" s="18">
        <v>0</v>
      </c>
      <c r="G64" s="18">
        <f t="shared" si="1"/>
        <v>762916.42</v>
      </c>
    </row>
    <row r="65" spans="1:7">
      <c r="A65" s="15" t="s">
        <v>71</v>
      </c>
      <c r="B65" s="18">
        <f>SUM(B66:B68)</f>
        <v>41877189.119999997</v>
      </c>
      <c r="C65" s="18">
        <f>SUM(C66:C68)</f>
        <v>-5541023.3399999999</v>
      </c>
      <c r="D65" s="18">
        <f t="shared" si="0"/>
        <v>36336165.780000001</v>
      </c>
      <c r="E65" s="18">
        <f>SUM(E66:E68)</f>
        <v>0</v>
      </c>
      <c r="F65" s="18">
        <f>SUM(F66:F68)</f>
        <v>0</v>
      </c>
      <c r="G65" s="18">
        <f t="shared" si="1"/>
        <v>36336165.780000001</v>
      </c>
    </row>
    <row r="66" spans="1:7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>
      <c r="A68" s="17" t="s">
        <v>74</v>
      </c>
      <c r="B68" s="18">
        <v>41877189.119999997</v>
      </c>
      <c r="C68" s="18">
        <v>-5541023.3399999999</v>
      </c>
      <c r="D68" s="18">
        <f t="shared" si="0"/>
        <v>36336165.780000001</v>
      </c>
      <c r="E68" s="18">
        <v>0</v>
      </c>
      <c r="F68" s="18">
        <v>0</v>
      </c>
      <c r="G68" s="18">
        <f t="shared" si="1"/>
        <v>36336165.780000001</v>
      </c>
    </row>
    <row r="69" spans="1:7">
      <c r="A69" s="15" t="s">
        <v>75</v>
      </c>
      <c r="B69" s="18">
        <f>SUM(B70:B76)</f>
        <v>18310490.809999999</v>
      </c>
      <c r="C69" s="18">
        <f>SUM(C70:C76)</f>
        <v>1526836.69</v>
      </c>
      <c r="D69" s="18">
        <f t="shared" si="0"/>
        <v>19837327.5</v>
      </c>
      <c r="E69" s="18">
        <f>SUM(E70:E76)</f>
        <v>15656922.98</v>
      </c>
      <c r="F69" s="18">
        <f>SUM(F70:F76)</f>
        <v>15656922.98</v>
      </c>
      <c r="G69" s="18">
        <f t="shared" si="1"/>
        <v>4180404.5199999996</v>
      </c>
    </row>
    <row r="70" spans="1:7">
      <c r="A70" s="17" t="s">
        <v>76</v>
      </c>
      <c r="B70" s="18">
        <v>17673163.309999999</v>
      </c>
      <c r="C70" s="18">
        <v>1526836.69</v>
      </c>
      <c r="D70" s="18">
        <f t="shared" ref="D70:D76" si="2">B70+C70</f>
        <v>19200000</v>
      </c>
      <c r="E70" s="18">
        <v>15200000</v>
      </c>
      <c r="F70" s="18">
        <v>15200000</v>
      </c>
      <c r="G70" s="18">
        <f t="shared" si="1"/>
        <v>4000000</v>
      </c>
    </row>
    <row r="71" spans="1:7">
      <c r="A71" s="17" t="s">
        <v>77</v>
      </c>
      <c r="B71" s="18">
        <v>637327.5</v>
      </c>
      <c r="C71" s="18">
        <v>0</v>
      </c>
      <c r="D71" s="18">
        <f t="shared" si="2"/>
        <v>637327.5</v>
      </c>
      <c r="E71" s="18">
        <v>456922.98</v>
      </c>
      <c r="F71" s="18">
        <v>456922.98</v>
      </c>
      <c r="G71" s="18">
        <f t="shared" si="1"/>
        <v>180404.52000000002</v>
      </c>
    </row>
    <row r="72" spans="1:7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1"/>
        <v>0</v>
      </c>
    </row>
    <row r="73" spans="1:7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1"/>
        <v>0</v>
      </c>
    </row>
    <row r="74" spans="1:7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1"/>
        <v>0</v>
      </c>
    </row>
    <row r="75" spans="1:7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1"/>
        <v>0</v>
      </c>
    </row>
    <row r="76" spans="1:7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1"/>
        <v>0</v>
      </c>
    </row>
    <row r="77" spans="1:7">
      <c r="A77" s="22" t="s">
        <v>83</v>
      </c>
      <c r="B77" s="23">
        <f t="shared" ref="B77:G77" si="3">SUM(B5+B13+B23+B33+B43+B53+B57+B65+B69)</f>
        <v>236371028.31999999</v>
      </c>
      <c r="C77" s="23">
        <f t="shared" si="3"/>
        <v>103636591.42</v>
      </c>
      <c r="D77" s="23">
        <f t="shared" si="3"/>
        <v>340007619.74000001</v>
      </c>
      <c r="E77" s="23">
        <f t="shared" si="3"/>
        <v>130392296.26000001</v>
      </c>
      <c r="F77" s="23">
        <f t="shared" si="3"/>
        <v>130392296.26000001</v>
      </c>
      <c r="G77" s="23">
        <f t="shared" si="3"/>
        <v>209615323.47999999</v>
      </c>
    </row>
    <row r="79" spans="1:7" ht="14.25">
      <c r="A79" s="24" t="s">
        <v>84</v>
      </c>
    </row>
    <row r="83" spans="1:6">
      <c r="A83" s="25"/>
      <c r="D83" s="25"/>
      <c r="E83" s="25"/>
      <c r="F83" s="25"/>
    </row>
    <row r="84" spans="1:6" ht="12">
      <c r="A84" s="26" t="s">
        <v>85</v>
      </c>
      <c r="D84" s="27" t="s">
        <v>86</v>
      </c>
      <c r="E84" s="27"/>
      <c r="F84" s="27"/>
    </row>
    <row r="85" spans="1:6" ht="65.25" customHeight="1">
      <c r="A85" s="28" t="s">
        <v>87</v>
      </c>
      <c r="D85" s="29" t="s">
        <v>88</v>
      </c>
      <c r="E85" s="29"/>
      <c r="F85" s="29"/>
    </row>
    <row r="86" spans="1:6" ht="12">
      <c r="A86" s="26" t="s">
        <v>89</v>
      </c>
      <c r="D86" s="30"/>
      <c r="E86" s="30"/>
    </row>
    <row r="87" spans="1:6" ht="12">
      <c r="A87" s="31" t="s">
        <v>90</v>
      </c>
      <c r="D87" s="32"/>
      <c r="E87" s="32"/>
    </row>
  </sheetData>
  <sheetProtection formatCells="0" formatColumns="0" formatRows="0" autoFilter="0"/>
  <mergeCells count="5">
    <mergeCell ref="A1:G1"/>
    <mergeCell ref="G2:G3"/>
    <mergeCell ref="D84:F84"/>
    <mergeCell ref="D85:F85"/>
    <mergeCell ref="D87:E87"/>
  </mergeCells>
  <printOptions horizontalCentered="1"/>
  <pageMargins left="0.47244094488188981" right="0.39370078740157483" top="0.47244094488188981" bottom="0.43307086614173229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2022-08-04T17:29:18Z</dcterms:created>
  <dcterms:modified xsi:type="dcterms:W3CDTF">2022-08-04T17:31:59Z</dcterms:modified>
</cp:coreProperties>
</file>