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Edos Financieros_M20D_Primer Trimestre 2023\"/>
    </mc:Choice>
  </mc:AlternateContent>
  <xr:revisionPtr revIDLastSave="0" documentId="13_ncr:1_{7AC324A0-8C71-4710-A775-899B0A3A5B09}" xr6:coauthVersionLast="47" xr6:coauthVersionMax="47" xr10:uidLastSave="{00000000-0000-0000-0000-000000000000}"/>
  <bookViews>
    <workbookView xWindow="5115" yWindow="3015" windowWidth="15375" windowHeight="7785" tabRatio="863" firstSheet="1" activeTab="5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<sst xmlns="http://schemas.openxmlformats.org/spreadsheetml/2006/main" count="935" uniqueCount="664">
  <si>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</si>
  <si>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</si>
  <si>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</si>
  <si>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</si>
  <si>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</si>
  <si>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</si>
  <si>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</si>
  <si>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</si>
  <si>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</si>
  <si>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</si>
  <si>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</si>
  <si>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</si>
  <si>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</si>
  <si>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</si>
  <si>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</si>
  <si>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</si>
  <si>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</si>
  <si>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</si>
  <si>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</si>
  <si>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</si>
  <si>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</si>
  <si>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</si>
  <si>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</si>
  <si>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</si>
  <si>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</si>
  <si>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</si>
  <si>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</si>
  <si>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</si>
  <si>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</si>
  <si>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</si>
  <si>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</si>
  <si>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</si>
  <si>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</si>
  <si>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</si>
  <si>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</si>
  <si>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</si>
  <si>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</si>
  <si>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</si>
  <si>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</si>
  <si>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</si>
  <si>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</si>
  <si>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</si>
  <si>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</si>
  <si>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</si>
  <si>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</si>
  <si>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</si>
  <si>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</si>
  <si>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</si>
  <si>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</si>
  <si>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</si>
  <si>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</si>
  <si>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</si>
  <si>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</si>
  <si>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</si>
  <si>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</si>
  <si>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</si>
  <si>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</si>
  <si>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</si>
  <si>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</si>
  <si>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</si>
  <si>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</si>
  <si>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</si>
  <si>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</si>
  <si>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</si>
  <si>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</si>
  <si>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</si>
  <si>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</si>
  <si>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</si>
  <si>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</si>
  <si>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</si>
  <si>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</si>
  <si>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</si>
  <si>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</si>
  <si>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</si>
  <si>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</si>
  <si>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</si>
  <si>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</si>
  <si>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</si>
  <si>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</si>
  <si>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</si>
  <si>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</si>
  <si>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</si>
  <si>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</si>
  <si>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</si>
  <si>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</si>
  <si>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</si>
  <si>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</si>
  <si>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</si>
  <si>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</si>
  <si>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</si>
  <si>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</si>
  <si>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</si>
  <si>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</si>
  <si>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</si>
  <si>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</si>
  <si>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</si>
  <si>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</si>
  <si>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</si>
  <si>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</si>
  <si>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</si>
  <si>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</si>
  <si>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</si>
  <si>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</si>
  <si>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</si>
  <si>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</si>
  <si>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</si>
  <si>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</si>
  <si>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</si>
  <si>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</si>
  <si>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</si>
  <si>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</si>
  <si>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</si>
  <si>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</si>
  <si>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</si>
  <si>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</si>
  <si>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</si>
  <si>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</si>
  <si>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</si>
  <si>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</si>
  <si>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</si>
  <si>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</si>
  <si>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</si>
  <si>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</si>
  <si>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</si>
  <si>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</si>
  <si>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</si>
  <si>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</si>
  <si>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</si>
  <si>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</si>
  <si>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</si>
  <si>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</si>
  <si>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</si>
  <si>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</si>
  <si>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</si>
  <si>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</si>
  <si>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</si>
  <si>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</si>
  <si>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</si>
  <si>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</si>
  <si>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</si>
  <si>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</si>
  <si>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</si>
  <si>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</si>
  <si>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</si>
  <si>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</si>
  <si>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</si>
  <si>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</si>
  <si>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</si>
  <si>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</si>
  <si>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</si>
  <si>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</si>
  <si>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</si>
  <si>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</si>
  <si>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</si>
  <si>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</si>
  <si>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</si>
  <si>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</si>
  <si>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</si>
  <si>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</si>
  <si>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</si>
  <si>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</si>
  <si>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</si>
  <si>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</si>
  <si>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</si>
  <si>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</si>
  <si>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</si>
  <si>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</si>
  <si>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</si>
  <si>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</si>
  <si>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</si>
  <si>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</si>
  <si>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</si>
  <si>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</si>
  <si>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</si>
  <si>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</si>
  <si>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</si>
  <si>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</si>
  <si>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</si>
  <si>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</si>
  <si>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</si>
  <si>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</si>
  <si>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</si>
  <si>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</si>
  <si>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</si>
  <si>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</si>
  <si>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</si>
  <si>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</si>
  <si>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</si>
  <si>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</si>
  <si>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</si>
  <si>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</si>
  <si>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</si>
  <si>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</si>
  <si>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</si>
  <si>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</si>
  <si>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</si>
  <si>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</si>
  <si>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</si>
  <si>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</si>
  <si>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</si>
  <si>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</si>
  <si>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</si>
  <si>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</si>
  <si>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</si>
  <si>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</si>
  <si>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</si>
  <si>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</si>
  <si>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</si>
  <si>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</si>
  <si>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</si>
  <si>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</si>
  <si>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</si>
  <si>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</si>
  <si>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</si>
  <si>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</si>
  <si>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</si>
  <si>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</si>
  <si>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</si>
  <si>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</si>
  <si>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</si>
  <si>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</si>
  <si>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</si>
  <si>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</si>
  <si>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</si>
  <si>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</si>
  <si>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</si>
  <si>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</si>
  <si>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</si>
  <si>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</si>
  <si>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</si>
  <si>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</si>
  <si>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</si>
  <si>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</si>
  <si>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</si>
  <si>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</si>
  <si>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</si>
  <si>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</si>
  <si>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</si>
  <si>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</si>
  <si>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</si>
  <si>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</si>
  <si>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</si>
  <si>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</si>
  <si>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</si>
  <si>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</si>
  <si>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</si>
  <si>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</si>
  <si>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</si>
  <si>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</si>
  <si>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</si>
  <si>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</si>
  <si>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</si>
  <si>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</si>
  <si>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</si>
  <si>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</si>
  <si>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</si>
  <si>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</si>
  <si>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</si>
  <si>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</si>
  <si>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</si>
  <si>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</si>
  <si>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</si>
  <si>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</si>
  <si>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</si>
  <si>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</si>
  <si>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</si>
  <si>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</si>
  <si>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</si>
  <si>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</si>
  <si>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</si>
  <si>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</si>
  <si>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</si>
  <si>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</si>
  <si>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</si>
  <si>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</si>
  <si>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</si>
  <si>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</si>
  <si>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</si>
  <si>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</si>
  <si>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</si>
  <si>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</si>
  <si>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</si>
  <si>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</si>
  <si>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</si>
  <si>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</si>
  <si>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</si>
  <si>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</si>
  <si>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</si>
  <si>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</si>
  <si>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</si>
  <si>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</si>
  <si>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</si>
  <si>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</si>
  <si>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</si>
  <si>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</si>
  <si>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</si>
  <si>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</si>
  <si>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</si>
  <si>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</si>
  <si>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</si>
  <si>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</si>
  <si>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</si>
  <si>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</si>
  <si>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</si>
  <si>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</si>
  <si>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</si>
  <si>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</si>
  <si>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</si>
  <si>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</si>
  <si>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</si>
  <si>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</si>
  <si>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</si>
  <si>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</si>
  <si>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</si>
  <si>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</si>
  <si>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</si>
  <si>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</si>
  <si>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</si>
  <si>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</si>
  <si>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</si>
  <si>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</si>
  <si>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</si>
  <si>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</si>
  <si>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</si>
  <si>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</si>
  <si>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</si>
  <si>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</si>
  <si>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</si>
  <si>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</si>
  <si>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</si>
  <si>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</si>
  <si>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</si>
  <si>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</si>
  <si>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</si>
  <si>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</si>
  <si>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</si>
  <si>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</si>
  <si>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</si>
  <si>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</si>
  <si>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</si>
  <si>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</si>
  <si>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</si>
  <si>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</si>
  <si>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</si>
  <si>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</si>
  <si>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</si>
  <si>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</si>
  <si>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</si>
  <si>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</si>
  <si>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</si>
  <si>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</si>
  <si>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</si>
  <si>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</si>
  <si>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</si>
  <si>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</si>
  <si>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</si>
  <si>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</si>
  <si>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</si>
  <si>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</si>
  <si>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</si>
  <si>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</si>
  <si>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</si>
  <si>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</si>
  <si>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</si>
  <si>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</si>
  <si>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</si>
  <si>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</si>
  <si>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</si>
  <si>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</si>
  <si>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</si>
  <si>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</si>
  <si>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</si>
  <si>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</si>
  <si>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</si>
  <si>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</si>
  <si>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</si>
  <si>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</si>
  <si>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</si>
  <si>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</si>
  <si>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</si>
  <si>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</si>
  <si>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</si>
  <si>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</si>
  <si>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</si>
  <si>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</si>
  <si>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</si>
  <si>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</si>
  <si>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</si>
  <si>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</si>
  <si>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</si>
  <si>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</si>
  <si>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</si>
  <si>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</si>
  <si>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</si>
  <si>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</si>
  <si>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</si>
  <si>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</si>
  <si>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</si>
  <si>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</si>
  <si>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</si>
  <si>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</si>
  <si>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</si>
  <si>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</si>
  <si>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</si>
  <si>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</si>
  <si>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</si>
  <si>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</si>
  <si>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</si>
  <si>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</si>
  <si>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</si>
  <si>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</si>
  <si>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</si>
  <si>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</si>
  <si>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</si>
  <si>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</si>
  <si>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</si>
  <si>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</si>
  <si>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</si>
  <si>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</si>
  <si>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</si>
  <si>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</si>
  <si>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</si>
  <si>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</si>
  <si>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</si>
  <si>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</si>
  <si>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</si>
  <si>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</si>
  <si>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</si>
  <si>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</si>
  <si>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</si>
  <si>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</si>
  <si>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</si>
  <si>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</si>
  <si>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</si>
  <si>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</si>
  <si>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</si>
  <si>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</si>
  <si>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</si>
  <si>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</si>
  <si>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</si>
  <si>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</si>
  <si>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</si>
  <si>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</si>
  <si>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</si>
  <si>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</si>
  <si>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</si>
  <si>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</si>
  <si>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</si>
  <si>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</si>
  <si>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</si>
  <si>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</si>
  <si>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</si>
  <si>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</si>
  <si>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</si>
  <si>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</si>
  <si>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</si>
  <si>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</si>
  <si>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</si>
  <si>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</si>
  <si>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</si>
  <si>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</si>
  <si>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</si>
  <si>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</si>
  <si>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</si>
  <si>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</si>
  <si>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</si>
  <si>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</si>
  <si>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</si>
  <si>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</si>
  <si>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</si>
  <si>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</si>
  <si>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</si>
  <si>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</si>
  <si>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</si>
  <si>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</si>
  <si>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</si>
  <si>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</si>
  <si>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</si>
  <si>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</si>
  <si>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</si>
  <si>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</si>
  <si>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</si>
  <si>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</si>
  <si>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</si>
  <si>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</si>
  <si>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</si>
  <si>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</si>
  <si>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</si>
  <si>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</si>
  <si>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</si>
  <si>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</si>
  <si>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</si>
  <si>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</si>
  <si>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</si>
  <si>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</si>
  <si>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</si>
  <si>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</si>
  <si>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</si>
  <si>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</si>
  <si>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</si>
  <si>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</si>
  <si>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</si>
  <si>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</si>
  <si>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</si>
  <si>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</si>
  <si>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</si>
  <si>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</si>
  <si>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</si>
  <si>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</si>
  <si>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</si>
  <si>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</si>
  <si>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</si>
  <si>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</si>
  <si>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</si>
  <si>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</si>
  <si>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</si>
  <si>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</si>
  <si>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</si>
  <si>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</si>
  <si>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</si>
  <si>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</si>
  <si>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</si>
  <si>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</si>
  <si>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</si>
  <si>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</si>
  <si>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</si>
  <si>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</si>
  <si>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</si>
  <si>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</si>
  <si>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</si>
  <si>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</si>
  <si>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</si>
  <si>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</si>
  <si>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</si>
  <si>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</si>
  <si>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</si>
  <si>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</si>
  <si>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</si>
  <si>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</si>
  <si>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</si>
  <si>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</si>
  <si>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</si>
  <si>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</si>
  <si>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</si>
  <si>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</si>
  <si>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</si>
  <si>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</si>
  <si>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</si>
  <si>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</si>
  <si>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</si>
  <si>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</si>
  <si>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</si>
  <si>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</si>
  <si>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</si>
  <si>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</si>
  <si>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</si>
  <si>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</si>
  <si>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</si>
  <si>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</si>
  <si>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</si>
  <si>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</si>
  <si>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</si>
  <si>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</si>
  <si>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</si>
  <si>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</si>
  <si>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</si>
  <si>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</si>
  <si>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</si>
  <si>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</si>
  <si>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</si>
  <si>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</si>
  <si>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</si>
  <si>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</si>
  <si>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</si>
  <si>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</si>
  <si>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</si>
  <si>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</si>
  <si>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</si>
  <si>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</si>
  <si>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</si>
  <si>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</si>
  <si>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</si>
  <si>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</si>
  <si>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</si>
  <si>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</si>
  <si>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</si>
  <si>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</si>
  <si>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</si>
  <si>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</si>
  <si>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</si>
  <si>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</si>
  <si>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</si>
  <si>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</si>
  <si>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</si>
  <si>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</si>
  <si>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</si>
  <si>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</si>
  <si>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</si>
  <si>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</si>
  <si>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</si>
  <si>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</si>
  <si>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</si>
  <si>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</si>
  <si>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</si>
  <si>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</si>
  <si>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</si>
  <si>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</si>
  <si>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</si>
  <si>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</si>
  <si>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</si>
  <si>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</si>
  <si>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</si>
  <si>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</si>
  <si>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</si>
  <si>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</si>
  <si>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</si>
  <si>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</si>
  <si>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</si>
  <si>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</si>
  <si>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</si>
  <si>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</si>
  <si>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</si>
  <si>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</si>
  <si>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</si>
  <si>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</si>
  <si>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</si>
  <si>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</si>
  <si>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</si>
  <si>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</si>
  <si>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</si>
  <si>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</si>
  <si>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</si>
  <si>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</si>
  <si>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</si>
  <si>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</si>
  <si>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</si>
  <si>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</si>
  <si>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</si>
  <si>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</si>
  <si>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</si>
  <si>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</si>
  <si>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</si>
  <si>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</si>
  <si>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</si>
  <si>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</si>
  <si>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</si>
  <si>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</si>
  <si>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</si>
  <si>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</si>
  <si>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</si>
  <si>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</si>
  <si>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</si>
  <si>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</si>
  <si>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</si>
  <si>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</si>
  <si>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</si>
  <si>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</si>
  <si>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</si>
  <si>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</si>
  <si>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</si>
  <si>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</si>
  <si>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</si>
  <si>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Integral para el Desarrollo de la Familia del Municipio de Moroleón, Gto.</t>
  </si>
  <si>
    <t>Correspondiente del 1 de Enero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</si>
</sst>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>
        <v>1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624</v>
      </c>
    </row>
    <row r="41" spans="1:2" ht="12" thickBot="1" x14ac:dyDescent="0.25">
      <c r="A41" s="11"/>
      <c r="B41" s="12"/>
    </row>
    <row r="44" spans="1:2" x14ac:dyDescent="0.2">
      <c r="B44" s="4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3436528.04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0</v>
      </c>
    </row>
    <row r="18" spans="1:3" x14ac:dyDescent="0.2">
      <c r="A18" s="66">
        <v>3.3</v>
      </c>
      <c r="B18" s="61" t="s">
        <v>531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3436528.04</v>
      </c>
    </row>
    <row r="22" spans="1:3" x14ac:dyDescent="0.2">
      <c r="B22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662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2938477.39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0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0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0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0</v>
      </c>
    </row>
    <row r="31" spans="1:3" x14ac:dyDescent="0.2">
      <c r="A31" s="85" t="s">
        <v>556</v>
      </c>
      <c r="B31" s="72" t="s">
        <v>439</v>
      </c>
      <c r="C31" s="137">
        <v>0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3" x14ac:dyDescent="0.2">
      <c r="A33" s="85" t="s">
        <v>558</v>
      </c>
      <c r="B33" s="72" t="s">
        <v>449</v>
      </c>
      <c r="C33" s="137">
        <v>0</v>
      </c>
    </row>
    <row r="34" spans="1:3" x14ac:dyDescent="0.2">
      <c r="A34" s="85" t="s">
        <v>559</v>
      </c>
      <c r="B34" s="72" t="s">
        <v>455</v>
      </c>
      <c r="C34" s="137">
        <v>0</v>
      </c>
    </row>
    <row r="35" spans="1:3" x14ac:dyDescent="0.2">
      <c r="A35" s="85" t="s">
        <v>560</v>
      </c>
      <c r="B35" s="80" t="s">
        <v>561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661</v>
      </c>
      <c r="B37" s="54"/>
      <c r="C37" s="132">
        <f>C5-C7+C30</f>
        <v>2938477.39</v>
      </c>
    </row>
    <row r="39" spans="1:3" x14ac:dyDescent="0.2">
      <c r="B39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opLeftCell="A18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662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>
        <v>1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25187524.760000002</v>
      </c>
      <c r="E36" s="34">
        <v>-12593762.380000001</v>
      </c>
      <c r="F36" s="34">
        <f t="shared" si="0"/>
        <v>12593762.380000001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16030290.42</v>
      </c>
      <c r="E37" s="34">
        <v>-25187524.760000002</v>
      </c>
      <c r="F37" s="34">
        <f t="shared" si="0"/>
        <v>-9157234.3400000017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-3436528.04</v>
      </c>
      <c r="E40" s="34">
        <v>0</v>
      </c>
      <c r="F40" s="34">
        <f t="shared" si="0"/>
        <v>-3436528.04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-12593762.380000001</v>
      </c>
      <c r="F41" s="34">
        <f t="shared" si="0"/>
        <v>-12593762.380000001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14907430.66</v>
      </c>
      <c r="E42" s="34">
        <v>-2938477.39</v>
      </c>
      <c r="F42" s="34">
        <f t="shared" si="0"/>
        <v>11968953.27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-2313668.2799999998</v>
      </c>
      <c r="F43" s="34">
        <f t="shared" si="0"/>
        <v>-2313668.2799999998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2938477.39</v>
      </c>
      <c r="E45" s="34">
        <v>-2938477.39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119349.65</v>
      </c>
      <c r="E46" s="34">
        <v>-119349.65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119349.65</v>
      </c>
      <c r="E47" s="34">
        <v>2819127.74</v>
      </c>
      <c r="F47" s="34">
        <f t="shared" si="0"/>
        <v>2938477.39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1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685226.65</v>
      </c>
      <c r="D15" s="24">
        <v>660793.79</v>
      </c>
      <c r="E15" s="24">
        <v>564483.77</v>
      </c>
      <c r="F15" s="24">
        <v>547431.49</v>
      </c>
      <c r="G15" s="24">
        <v>519628.75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52006.01</v>
      </c>
      <c r="D20" s="24">
        <v>52006.01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22369.77</v>
      </c>
      <c r="D23" s="24">
        <v>22369.77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3480939.85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3336498.5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144441.35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2361596.31</v>
      </c>
      <c r="D62" s="24">
        <f t="shared" ref="D62:E62" si="0">SUM(D63:D70)</f>
        <v>0</v>
      </c>
      <c r="E62" s="24">
        <f t="shared" si="0"/>
        <v>1593894.64</v>
      </c>
    </row>
    <row r="63" spans="1:9" x14ac:dyDescent="0.2">
      <c r="A63" s="22">
        <v>1241</v>
      </c>
      <c r="B63" s="20" t="s">
        <v>237</v>
      </c>
      <c r="C63" s="24">
        <v>574656.43999999994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174379.66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162981.4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1374252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1593894.64</v>
      </c>
    </row>
    <row r="68" spans="1:9" x14ac:dyDescent="0.2">
      <c r="A68" s="22">
        <v>1246</v>
      </c>
      <c r="B68" s="20" t="s">
        <v>242</v>
      </c>
      <c r="C68" s="24">
        <v>75326.81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66413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66413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461700.91</v>
      </c>
      <c r="D110" s="24">
        <f>SUM(D111:D119)</f>
        <v>461700.91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56550.73</v>
      </c>
      <c r="D111" s="24">
        <f>C111</f>
        <v>56550.73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52945.71</v>
      </c>
      <c r="D112" s="24">
        <f t="shared" ref="D112:D119" si="1">C112</f>
        <v>52945.71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352204.47</v>
      </c>
      <c r="D117" s="24">
        <f t="shared" si="1"/>
        <v>352204.47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>
        <v>1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621563.05000000005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1234.01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1234.01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620329.04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620329.04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2799999.99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2799999.99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2799999.99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14965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14965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14965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2938477.39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2620821.29</v>
      </c>
      <c r="D99" s="53">
        <f>C99/$C$98</f>
        <v>0.89189772190147765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1910599.75</v>
      </c>
      <c r="D100" s="53">
        <f t="shared" ref="D100:D163" si="0">C100/$C$98</f>
        <v>0.65020059589432466</v>
      </c>
      <c r="E100" s="49"/>
    </row>
    <row r="101" spans="1:5" x14ac:dyDescent="0.2">
      <c r="A101" s="51">
        <v>5111</v>
      </c>
      <c r="B101" s="49" t="s">
        <v>361</v>
      </c>
      <c r="C101" s="52">
        <v>1201675.22</v>
      </c>
      <c r="D101" s="53">
        <f t="shared" si="0"/>
        <v>0.40894485834379685</v>
      </c>
      <c r="E101" s="49"/>
    </row>
    <row r="102" spans="1:5" x14ac:dyDescent="0.2">
      <c r="A102" s="51">
        <v>5112</v>
      </c>
      <c r="B102" s="49" t="s">
        <v>362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363</v>
      </c>
      <c r="C103" s="52">
        <v>52635.360000000001</v>
      </c>
      <c r="D103" s="53">
        <f t="shared" si="0"/>
        <v>1.7912460439248094E-2</v>
      </c>
      <c r="E103" s="49"/>
    </row>
    <row r="104" spans="1:5" x14ac:dyDescent="0.2">
      <c r="A104" s="51">
        <v>5114</v>
      </c>
      <c r="B104" s="49" t="s">
        <v>364</v>
      </c>
      <c r="C104" s="52">
        <v>0</v>
      </c>
      <c r="D104" s="53">
        <f t="shared" si="0"/>
        <v>0</v>
      </c>
      <c r="E104" s="49"/>
    </row>
    <row r="105" spans="1:5" x14ac:dyDescent="0.2">
      <c r="A105" s="51">
        <v>5115</v>
      </c>
      <c r="B105" s="49" t="s">
        <v>365</v>
      </c>
      <c r="C105" s="52">
        <v>656289.17000000004</v>
      </c>
      <c r="D105" s="53">
        <f t="shared" si="0"/>
        <v>0.22334327711127974</v>
      </c>
      <c r="E105" s="49"/>
    </row>
    <row r="106" spans="1:5" x14ac:dyDescent="0.2">
      <c r="A106" s="51">
        <v>5116</v>
      </c>
      <c r="B106" s="49" t="s">
        <v>366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262759.17</v>
      </c>
      <c r="D107" s="53">
        <f t="shared" si="0"/>
        <v>8.942017757026198E-2</v>
      </c>
      <c r="E107" s="49"/>
    </row>
    <row r="108" spans="1:5" x14ac:dyDescent="0.2">
      <c r="A108" s="51">
        <v>5121</v>
      </c>
      <c r="B108" s="49" t="s">
        <v>368</v>
      </c>
      <c r="C108" s="52">
        <v>31243.02</v>
      </c>
      <c r="D108" s="53">
        <f t="shared" si="0"/>
        <v>1.0632384004833196E-2</v>
      </c>
      <c r="E108" s="49"/>
    </row>
    <row r="109" spans="1:5" x14ac:dyDescent="0.2">
      <c r="A109" s="51">
        <v>5122</v>
      </c>
      <c r="B109" s="49" t="s">
        <v>369</v>
      </c>
      <c r="C109" s="52">
        <v>102772.08</v>
      </c>
      <c r="D109" s="53">
        <f t="shared" si="0"/>
        <v>3.4974602952449467E-2</v>
      </c>
      <c r="E109" s="49"/>
    </row>
    <row r="110" spans="1:5" x14ac:dyDescent="0.2">
      <c r="A110" s="51">
        <v>5123</v>
      </c>
      <c r="B110" s="49" t="s">
        <v>370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371</v>
      </c>
      <c r="C111" s="52">
        <v>2745.8</v>
      </c>
      <c r="D111" s="53">
        <f t="shared" si="0"/>
        <v>9.3442951419136155E-4</v>
      </c>
      <c r="E111" s="49"/>
    </row>
    <row r="112" spans="1:5" x14ac:dyDescent="0.2">
      <c r="A112" s="51">
        <v>5125</v>
      </c>
      <c r="B112" s="49" t="s">
        <v>372</v>
      </c>
      <c r="C112" s="52">
        <v>21820</v>
      </c>
      <c r="D112" s="53">
        <f t="shared" si="0"/>
        <v>7.4256143927654995E-3</v>
      </c>
      <c r="E112" s="49"/>
    </row>
    <row r="113" spans="1:5" x14ac:dyDescent="0.2">
      <c r="A113" s="51">
        <v>5126</v>
      </c>
      <c r="B113" s="49" t="s">
        <v>373</v>
      </c>
      <c r="C113" s="52">
        <v>91065.64</v>
      </c>
      <c r="D113" s="53">
        <f t="shared" si="0"/>
        <v>3.0990757427607769E-2</v>
      </c>
      <c r="E113" s="49"/>
    </row>
    <row r="114" spans="1:5" x14ac:dyDescent="0.2">
      <c r="A114" s="51">
        <v>5127</v>
      </c>
      <c r="B114" s="49" t="s">
        <v>374</v>
      </c>
      <c r="C114" s="52">
        <v>0</v>
      </c>
      <c r="D114" s="53">
        <f t="shared" si="0"/>
        <v>0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13112.63</v>
      </c>
      <c r="D116" s="53">
        <f t="shared" si="0"/>
        <v>4.4623892784146956E-3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447462.37</v>
      </c>
      <c r="D117" s="53">
        <f t="shared" si="0"/>
        <v>0.15227694843689096</v>
      </c>
      <c r="E117" s="49"/>
    </row>
    <row r="118" spans="1:5" x14ac:dyDescent="0.2">
      <c r="A118" s="51">
        <v>5131</v>
      </c>
      <c r="B118" s="49" t="s">
        <v>378</v>
      </c>
      <c r="C118" s="52">
        <v>27952.58</v>
      </c>
      <c r="D118" s="53">
        <f t="shared" si="0"/>
        <v>9.5126067994009654E-3</v>
      </c>
      <c r="E118" s="49"/>
    </row>
    <row r="119" spans="1:5" x14ac:dyDescent="0.2">
      <c r="A119" s="51">
        <v>5132</v>
      </c>
      <c r="B119" s="49" t="s">
        <v>379</v>
      </c>
      <c r="C119" s="52">
        <v>12180</v>
      </c>
      <c r="D119" s="53">
        <f t="shared" si="0"/>
        <v>4.1450038177765249E-3</v>
      </c>
      <c r="E119" s="49"/>
    </row>
    <row r="120" spans="1:5" x14ac:dyDescent="0.2">
      <c r="A120" s="51">
        <v>5133</v>
      </c>
      <c r="B120" s="49" t="s">
        <v>380</v>
      </c>
      <c r="C120" s="52">
        <v>0</v>
      </c>
      <c r="D120" s="53">
        <f t="shared" si="0"/>
        <v>0</v>
      </c>
      <c r="E120" s="49"/>
    </row>
    <row r="121" spans="1:5" x14ac:dyDescent="0.2">
      <c r="A121" s="51">
        <v>5134</v>
      </c>
      <c r="B121" s="49" t="s">
        <v>381</v>
      </c>
      <c r="C121" s="52">
        <v>49769.07</v>
      </c>
      <c r="D121" s="53">
        <f t="shared" si="0"/>
        <v>1.6937026695992376E-2</v>
      </c>
      <c r="E121" s="49"/>
    </row>
    <row r="122" spans="1:5" x14ac:dyDescent="0.2">
      <c r="A122" s="51">
        <v>5135</v>
      </c>
      <c r="B122" s="49" t="s">
        <v>382</v>
      </c>
      <c r="C122" s="52">
        <v>1831</v>
      </c>
      <c r="D122" s="53">
        <f t="shared" si="0"/>
        <v>6.2311182186771904E-4</v>
      </c>
      <c r="E122" s="49"/>
    </row>
    <row r="123" spans="1:5" x14ac:dyDescent="0.2">
      <c r="A123" s="51">
        <v>5136</v>
      </c>
      <c r="B123" s="49" t="s">
        <v>383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384</v>
      </c>
      <c r="C124" s="52">
        <v>8883.2900000000009</v>
      </c>
      <c r="D124" s="53">
        <f t="shared" si="0"/>
        <v>3.0230928542213493E-3</v>
      </c>
      <c r="E124" s="49"/>
    </row>
    <row r="125" spans="1:5" x14ac:dyDescent="0.2">
      <c r="A125" s="51">
        <v>5138</v>
      </c>
      <c r="B125" s="49" t="s">
        <v>385</v>
      </c>
      <c r="C125" s="52">
        <v>277940.43</v>
      </c>
      <c r="D125" s="53">
        <f t="shared" si="0"/>
        <v>9.4586547082467082E-2</v>
      </c>
      <c r="E125" s="49"/>
    </row>
    <row r="126" spans="1:5" x14ac:dyDescent="0.2">
      <c r="A126" s="51">
        <v>5139</v>
      </c>
      <c r="B126" s="49" t="s">
        <v>386</v>
      </c>
      <c r="C126" s="52">
        <v>68906</v>
      </c>
      <c r="D126" s="53">
        <f t="shared" si="0"/>
        <v>2.3449559365164963E-2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317656.09999999998</v>
      </c>
      <c r="D127" s="53">
        <f t="shared" si="0"/>
        <v>0.1081022780985223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281683.43</v>
      </c>
      <c r="D137" s="53">
        <f t="shared" si="0"/>
        <v>9.5860336022527637E-2</v>
      </c>
      <c r="E137" s="49"/>
    </row>
    <row r="138" spans="1:5" x14ac:dyDescent="0.2">
      <c r="A138" s="51">
        <v>5241</v>
      </c>
      <c r="B138" s="49" t="s">
        <v>396</v>
      </c>
      <c r="C138" s="52">
        <v>281683.43</v>
      </c>
      <c r="D138" s="53">
        <f t="shared" si="0"/>
        <v>9.5860336022527637E-2</v>
      </c>
      <c r="E138" s="49"/>
    </row>
    <row r="139" spans="1:5" x14ac:dyDescent="0.2">
      <c r="A139" s="51">
        <v>5242</v>
      </c>
      <c r="B139" s="49" t="s">
        <v>397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35972.67</v>
      </c>
      <c r="D142" s="53">
        <f t="shared" si="0"/>
        <v>1.2241942075994669E-2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35972.67</v>
      </c>
      <c r="D144" s="53">
        <f t="shared" si="0"/>
        <v>1.2241942075994669E-2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tabSelected="1"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0</v>
      </c>
    </row>
    <row r="9" spans="1:5" x14ac:dyDescent="0.2">
      <c r="A9" s="33">
        <v>3120</v>
      </c>
      <c r="B9" s="29" t="s">
        <v>465</v>
      </c>
      <c r="C9" s="34">
        <v>3336498.58</v>
      </c>
    </row>
    <row r="10" spans="1:5" x14ac:dyDescent="0.2">
      <c r="A10" s="33">
        <v>3130</v>
      </c>
      <c r="B10" s="29" t="s">
        <v>466</v>
      </c>
      <c r="C10" s="34">
        <v>114093.79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498050.65</v>
      </c>
    </row>
    <row r="15" spans="1:5" x14ac:dyDescent="0.2">
      <c r="A15" s="33">
        <v>3220</v>
      </c>
      <c r="B15" s="29" t="s">
        <v>469</v>
      </c>
      <c r="C15" s="34">
        <v>2234126.64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2068272.04</v>
      </c>
      <c r="D9" s="34">
        <v>1767562.56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2068272.04</v>
      </c>
      <c r="D15" s="123">
        <f>SUM(D8:D14)</f>
        <v>1767562.56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0</v>
      </c>
      <c r="D28" s="123">
        <f>SUM(D29:D36)</f>
        <v>0</v>
      </c>
    </row>
    <row r="29" spans="1:4" x14ac:dyDescent="0.2">
      <c r="A29" s="33">
        <v>1241</v>
      </c>
      <c r="B29" s="29" t="s">
        <v>237</v>
      </c>
      <c r="C29" s="34">
        <v>0</v>
      </c>
      <c r="D29" s="34">
        <v>0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0</v>
      </c>
      <c r="D43" s="123">
        <f>D20+D28+D37</f>
        <v>0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498050.65</v>
      </c>
      <c r="D47" s="123">
        <v>634490.6</v>
      </c>
    </row>
    <row r="48" spans="1:5" x14ac:dyDescent="0.2">
      <c r="A48" s="33"/>
      <c r="B48" s="124" t="s">
        <v>617</v>
      </c>
      <c r="C48" s="123">
        <f>C51+C63+C91+C94+C49</f>
        <v>0</v>
      </c>
      <c r="D48" s="123">
        <f>D51+D63+D91+D94+D49</f>
        <v>312757.63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0</v>
      </c>
      <c r="D63" s="123">
        <f>D64+D73+D76+D82</f>
        <v>312757.63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312757.63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111216.62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196636.24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4904.7700000000004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0</v>
      </c>
      <c r="D94" s="123">
        <f>SUM(D95:D99)</f>
        <v>0</v>
      </c>
    </row>
    <row r="95" spans="1:4" x14ac:dyDescent="0.2">
      <c r="A95" s="33">
        <v>2111</v>
      </c>
      <c r="B95" s="29" t="s">
        <v>631</v>
      </c>
      <c r="C95" s="34">
        <v>0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633</v>
      </c>
      <c r="C97" s="34">
        <v>0</v>
      </c>
      <c r="D97" s="34">
        <v>0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0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0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498050.65</v>
      </c>
      <c r="D122" s="123">
        <f>D47+D48+D100-D106-D109</f>
        <v>947248.23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2019-02-13T21:19:08Z</cp:lastPrinted>
  <dcterms:created xsi:type="dcterms:W3CDTF">2012-12-11T20:36:24Z</dcterms:created>
  <dcterms:modified xsi:type="dcterms:W3CDTF">2023-05-02T19:20:00Z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