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TRANSPARENCIA PUBLICACIONES_2023\PRIMER TRIMESTRE EDOS FINANC 2023\TÍTULO QUINTO\Información Presupuestaria\"/>
    </mc:Choice>
  </mc:AlternateContent>
  <xr:revisionPtr revIDLastSave="0" documentId="8_{D4B79980-4DBE-4E54-8F3D-E83E6082BCF8}" xr6:coauthVersionLast="47" xr6:coauthVersionMax="47" xr10:uidLastSave="{00000000-0000-0000-0000-000000000000}"/>
  <bookViews>
    <workbookView xWindow="-120" yWindow="-120" windowWidth="20730" windowHeight="110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47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23" i="6" l="1"/>
  <c r="D13" i="6"/>
  <c r="G13" i="6" s="1"/>
  <c r="D43" i="6"/>
  <c r="G4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<sst xmlns="http://schemas.openxmlformats.org/spreadsheetml/2006/main" count="203" uniqueCount="142">
  <si>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</si>
  <si>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</si>
  <si>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</si>
  <si>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</si>
  <si>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</si>
  <si>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</si>
  <si>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</si>
  <si>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</si>
  <si>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</si>
  <si>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</si>
  <si>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</si>
  <si>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</si>
  <si>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</si>
  <si>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</si>
  <si>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</si>
  <si>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</si>
  <si>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</si>
  <si>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</si>
  <si>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</si>
  <si>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</si>
  <si>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</si>
  <si>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</si>
  <si>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</si>
  <si>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</si>
  <si>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</si>
  <si>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</si>
  <si>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</si>
  <si>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</si>
  <si>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</si>
  <si>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</si>
  <si>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</si>
  <si>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</si>
  <si>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</si>
  <si>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</si>
  <si>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</si>
  <si>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</si>
  <si>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</si>
  <si>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</si>
  <si>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</si>
  <si>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</si>
  <si>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</si>
  <si>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</si>
  <si>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</si>
  <si>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</si>
  <si>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</si>
  <si>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</si>
  <si>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</si>
  <si>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</si>
  <si>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</si>
  <si>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</si>
  <si>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</si>
  <si>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</si>
  <si>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</si>
  <si>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</si>
  <si>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</si>
  <si>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</si>
  <si>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</si>
  <si>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</si>
  <si>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</si>
  <si>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</si>
  <si>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</si>
  <si>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</si>
  <si>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</si>
  <si>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</si>
  <si>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</si>
  <si>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</si>
  <si>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</si>
  <si>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</si>
  <si>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</si>
  <si>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</si>
  <si>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</si>
  <si>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</si>
  <si>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</si>
  <si>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</si>
  <si>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</si>
  <si>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</si>
  <si>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</si>
  <si>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</si>
  <si>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</si>
  <si>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</si>
  <si>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</si>
  <si>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</si>
  <si>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</si>
  <si>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</si>
  <si>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</si>
  <si>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</si>
  <si>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</si>
  <si>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</si>
  <si>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</si>
  <si>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</si>
  <si>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</si>
  <si>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</si>
  <si>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</si>
  <si>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</si>
  <si>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</si>
  <si>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</si>
  <si>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</si>
  <si>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</si>
  <si>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</si>
  <si>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</si>
  <si>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</si>
  <si>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</si>
  <si>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</si>
  <si>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</si>
  <si>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</si>
  <si>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</si>
  <si>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</si>
  <si>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</si>
  <si>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</si>
  <si>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</si>
  <si>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</si>
  <si>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</si>
  <si>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</si>
  <si>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</si>
  <si>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</si>
  <si>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</si>
  <si>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</si>
  <si>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</si>
  <si>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</si>
  <si>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</si>
  <si>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</si>
  <si>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</si>
  <si>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</si>
  <si>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</si>
  <si>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</si>
  <si>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</si>
  <si>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</si>
  <si>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</si>
  <si>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</si>
  <si>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</si>
  <si>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</si>
  <si>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</si>
  <si>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</si>
  <si>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</si>
  <si>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Integral para el Desarrollo de la Familia del Municipio de Moroleón, Gto.
Estado Analítico del Ejercicio del Presupuesto de Egresos
Clasificación por Objeto del Gasto (Capítulo y Concepto)
Del 1 de Enero al 31 de Marzo de 2023</t>
  </si>
  <si>
    <t>Sistema Integral para el Desarrollo de la Familia del Municipio de Moroleón, Gto.
Estado Analítico del Ejercicio del Presupuesto de Egresos
Clasificación Económica (por Tipo de Gasto)
Del 1 de Enero al 31 de Marzo de 2023</t>
  </si>
  <si>
    <t>31120M20D010000 DIRECCION GENERAL</t>
  </si>
  <si>
    <t>I20D000000 INGRESOS GENERICOS</t>
  </si>
  <si>
    <t>Sistema Integral para el Desarrollo de la Familia del Municipio de Moroleón, Gto.
Estado Analítico del Ejercicio del Presupuesto de Egresos
Clasificación Administrativa
Del 1 de Enero al 31 de Marzo de 2023</t>
  </si>
  <si>
    <t>Sistema Integral para el Desarrollo de la Familia del Municipio de Moroleón, Gto.
Estado Analítico del Ejercicio del Presupuesto de Egresos
Clasificación Administrativa (Poderes)
Del 1 de Enero al 31 de Marzo de 2023</t>
  </si>
  <si>
    <t>Sistema Integral para el Desarrollo de la Familia del Municipio de Moroleón, Gto.
Estado Analítico del Ejercicio del Presupuesto de Egresos
Clasificación Administrativa (Sector Paraestatal)
Del 1 de Enero al 31 de Marzo de 2023</t>
  </si>
  <si>
    <t>Sistema Integral para el Desarrollo de la Familia del Municipio de Moroleón, Gto.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</si>
</sst>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3" xfId="9" applyFont="1" applyBorder="1" applyAlignment="1">
      <alignment horizontal="left" vertical="center" indent="1"/>
    </xf>
    <xf numFmtId="0" fontId="2" fillId="0" borderId="4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I15" sqref="I1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9" t="s">
        <v>134</v>
      </c>
      <c r="B1" s="29"/>
      <c r="C1" s="29"/>
      <c r="D1" s="29"/>
      <c r="E1" s="29"/>
      <c r="F1" s="29"/>
      <c r="G1" s="30"/>
    </row>
    <row r="2" spans="1:8" x14ac:dyDescent="0.2">
      <c r="A2" s="34" t="s">
        <v>55</v>
      </c>
      <c r="B2" s="31" t="s">
        <v>61</v>
      </c>
      <c r="C2" s="29"/>
      <c r="D2" s="29"/>
      <c r="E2" s="29"/>
      <c r="F2" s="30"/>
      <c r="G2" s="32" t="s">
        <v>60</v>
      </c>
    </row>
    <row r="3" spans="1:8" ht="24.95" customHeight="1" x14ac:dyDescent="0.2">
      <c r="A3" s="35"/>
      <c r="B3" s="3" t="s">
        <v>56</v>
      </c>
      <c r="C3" s="3" t="s">
        <v>121</v>
      </c>
      <c r="D3" s="3" t="s">
        <v>57</v>
      </c>
      <c r="E3" s="3" t="s">
        <v>58</v>
      </c>
      <c r="F3" s="3" t="s">
        <v>59</v>
      </c>
      <c r="G3" s="33"/>
    </row>
    <row r="4" spans="1:8" x14ac:dyDescent="0.2">
      <c r="A4" s="36"/>
      <c r="B4" s="4">
        <v>1</v>
      </c>
      <c r="C4" s="4">
        <v>2</v>
      </c>
      <c r="D4" s="4" t="s">
        <v>122</v>
      </c>
      <c r="E4" s="4">
        <v>4</v>
      </c>
      <c r="F4" s="4">
        <v>5</v>
      </c>
      <c r="G4" s="4" t="s">
        <v>123</v>
      </c>
    </row>
    <row r="5" spans="1:8" x14ac:dyDescent="0.2">
      <c r="A5" s="20" t="s">
        <v>62</v>
      </c>
      <c r="B5" s="15">
        <f>SUM(B6:B12)</f>
        <v>9715557.4899999984</v>
      </c>
      <c r="C5" s="15">
        <f>SUM(C6:C12)</f>
        <v>0</v>
      </c>
      <c r="D5" s="15">
        <f>B5+C5</f>
        <v>9715557.4899999984</v>
      </c>
      <c r="E5" s="15">
        <f>SUM(E6:E12)</f>
        <v>1910599.75</v>
      </c>
      <c r="F5" s="15">
        <f>SUM(F6:F12)</f>
        <v>1910599.75</v>
      </c>
      <c r="G5" s="15">
        <f>D5-E5</f>
        <v>7804957.7399999984</v>
      </c>
    </row>
    <row r="6" spans="1:8" x14ac:dyDescent="0.2">
      <c r="A6" s="22" t="s">
        <v>66</v>
      </c>
      <c r="B6" s="6">
        <v>5059850.5199999996</v>
      </c>
      <c r="C6" s="6">
        <v>0</v>
      </c>
      <c r="D6" s="6">
        <f t="shared" ref="D6:D69" si="0">B6+C6</f>
        <v>5059850.5199999996</v>
      </c>
      <c r="E6" s="6">
        <v>1201675.22</v>
      </c>
      <c r="F6" s="6">
        <v>1201675.22</v>
      </c>
      <c r="G6" s="6">
        <f t="shared" ref="G6:G69" si="1">D6-E6</f>
        <v>3858175.3</v>
      </c>
      <c r="H6" s="11">
        <v>1100</v>
      </c>
    </row>
    <row r="7" spans="1:8" x14ac:dyDescent="0.2">
      <c r="A7" s="22" t="s">
        <v>67</v>
      </c>
      <c r="B7" s="6">
        <v>0</v>
      </c>
      <c r="C7" s="6">
        <v>0</v>
      </c>
      <c r="D7" s="6">
        <f t="shared" si="0"/>
        <v>0</v>
      </c>
      <c r="E7" s="6">
        <v>0</v>
      </c>
      <c r="F7" s="6">
        <v>0</v>
      </c>
      <c r="G7" s="6">
        <f t="shared" si="1"/>
        <v>0</v>
      </c>
      <c r="H7" s="11">
        <v>1200</v>
      </c>
    </row>
    <row r="8" spans="1:8" x14ac:dyDescent="0.2">
      <c r="A8" s="22" t="s">
        <v>68</v>
      </c>
      <c r="B8" s="6">
        <v>1507303.22</v>
      </c>
      <c r="C8" s="6">
        <v>0</v>
      </c>
      <c r="D8" s="6">
        <f t="shared" si="0"/>
        <v>1507303.22</v>
      </c>
      <c r="E8" s="6">
        <v>52635.360000000001</v>
      </c>
      <c r="F8" s="6">
        <v>52635.360000000001</v>
      </c>
      <c r="G8" s="6">
        <f t="shared" si="1"/>
        <v>1454667.8599999999</v>
      </c>
      <c r="H8" s="11">
        <v>1300</v>
      </c>
    </row>
    <row r="9" spans="1:8" x14ac:dyDescent="0.2">
      <c r="A9" s="22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2" t="s">
        <v>69</v>
      </c>
      <c r="B10" s="6">
        <v>3148403.75</v>
      </c>
      <c r="C10" s="6">
        <v>0</v>
      </c>
      <c r="D10" s="6">
        <f t="shared" si="0"/>
        <v>3148403.75</v>
      </c>
      <c r="E10" s="6">
        <v>656289.17000000004</v>
      </c>
      <c r="F10" s="6">
        <v>656289.17000000004</v>
      </c>
      <c r="G10" s="6">
        <f t="shared" si="1"/>
        <v>2492114.58</v>
      </c>
      <c r="H10" s="11">
        <v>1500</v>
      </c>
    </row>
    <row r="11" spans="1:8" x14ac:dyDescent="0.2">
      <c r="A11" s="22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2" t="s">
        <v>70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0" t="s">
        <v>128</v>
      </c>
      <c r="B13" s="16">
        <f>SUM(B14:B22)</f>
        <v>1104381.52</v>
      </c>
      <c r="C13" s="16">
        <f>SUM(C14:C22)</f>
        <v>801760.12</v>
      </c>
      <c r="D13" s="16">
        <f t="shared" si="0"/>
        <v>1906141.6400000001</v>
      </c>
      <c r="E13" s="16">
        <f>SUM(E14:E22)</f>
        <v>262759.17</v>
      </c>
      <c r="F13" s="16">
        <f>SUM(F14:F22)</f>
        <v>262759.17</v>
      </c>
      <c r="G13" s="16">
        <f t="shared" si="1"/>
        <v>1643382.4700000002</v>
      </c>
      <c r="H13" s="21">
        <v>0</v>
      </c>
    </row>
    <row r="14" spans="1:8" x14ac:dyDescent="0.2">
      <c r="A14" s="22" t="s">
        <v>71</v>
      </c>
      <c r="B14" s="6">
        <v>130600</v>
      </c>
      <c r="C14" s="6">
        <v>37512</v>
      </c>
      <c r="D14" s="6">
        <f t="shared" si="0"/>
        <v>168112</v>
      </c>
      <c r="E14" s="6">
        <v>31243.02</v>
      </c>
      <c r="F14" s="6">
        <v>31243.02</v>
      </c>
      <c r="G14" s="6">
        <f t="shared" si="1"/>
        <v>136868.98000000001</v>
      </c>
      <c r="H14" s="11">
        <v>2100</v>
      </c>
    </row>
    <row r="15" spans="1:8" x14ac:dyDescent="0.2">
      <c r="A15" s="22" t="s">
        <v>72</v>
      </c>
      <c r="B15" s="6">
        <v>604181.52</v>
      </c>
      <c r="C15" s="6">
        <v>589918.48</v>
      </c>
      <c r="D15" s="6">
        <f t="shared" si="0"/>
        <v>1194100</v>
      </c>
      <c r="E15" s="6">
        <v>102772.08</v>
      </c>
      <c r="F15" s="6">
        <v>102772.08</v>
      </c>
      <c r="G15" s="6">
        <f t="shared" si="1"/>
        <v>1091327.92</v>
      </c>
      <c r="H15" s="11">
        <v>2200</v>
      </c>
    </row>
    <row r="16" spans="1:8" x14ac:dyDescent="0.2">
      <c r="A16" s="22" t="s">
        <v>73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2" t="s">
        <v>74</v>
      </c>
      <c r="B17" s="6">
        <v>35700</v>
      </c>
      <c r="C17" s="6">
        <v>75000</v>
      </c>
      <c r="D17" s="6">
        <f t="shared" si="0"/>
        <v>110700</v>
      </c>
      <c r="E17" s="6">
        <v>2745.8</v>
      </c>
      <c r="F17" s="6">
        <v>2745.8</v>
      </c>
      <c r="G17" s="6">
        <f t="shared" si="1"/>
        <v>107954.2</v>
      </c>
      <c r="H17" s="11">
        <v>2400</v>
      </c>
    </row>
    <row r="18" spans="1:8" x14ac:dyDescent="0.2">
      <c r="A18" s="22" t="s">
        <v>75</v>
      </c>
      <c r="B18" s="6">
        <v>25200</v>
      </c>
      <c r="C18" s="6">
        <v>38000</v>
      </c>
      <c r="D18" s="6">
        <f t="shared" si="0"/>
        <v>63200</v>
      </c>
      <c r="E18" s="6">
        <v>21820</v>
      </c>
      <c r="F18" s="6">
        <v>21820</v>
      </c>
      <c r="G18" s="6">
        <f t="shared" si="1"/>
        <v>41380</v>
      </c>
      <c r="H18" s="11">
        <v>2500</v>
      </c>
    </row>
    <row r="19" spans="1:8" x14ac:dyDescent="0.2">
      <c r="A19" s="22" t="s">
        <v>76</v>
      </c>
      <c r="B19" s="6">
        <v>189000</v>
      </c>
      <c r="C19" s="6">
        <v>41329.64</v>
      </c>
      <c r="D19" s="6">
        <f t="shared" si="0"/>
        <v>230329.64</v>
      </c>
      <c r="E19" s="6">
        <v>91065.64</v>
      </c>
      <c r="F19" s="6">
        <v>91065.64</v>
      </c>
      <c r="G19" s="6">
        <f t="shared" si="1"/>
        <v>139264</v>
      </c>
      <c r="H19" s="11">
        <v>2600</v>
      </c>
    </row>
    <row r="20" spans="1:8" x14ac:dyDescent="0.2">
      <c r="A20" s="22" t="s">
        <v>77</v>
      </c>
      <c r="B20" s="6">
        <v>93450</v>
      </c>
      <c r="C20" s="6">
        <v>0</v>
      </c>
      <c r="D20" s="6">
        <f t="shared" si="0"/>
        <v>93450</v>
      </c>
      <c r="E20" s="6">
        <v>0</v>
      </c>
      <c r="F20" s="6">
        <v>0</v>
      </c>
      <c r="G20" s="6">
        <f t="shared" si="1"/>
        <v>93450</v>
      </c>
      <c r="H20" s="11">
        <v>2700</v>
      </c>
    </row>
    <row r="21" spans="1:8" x14ac:dyDescent="0.2">
      <c r="A21" s="22" t="s">
        <v>78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2" t="s">
        <v>79</v>
      </c>
      <c r="B22" s="6">
        <v>26250</v>
      </c>
      <c r="C22" s="6">
        <v>20000</v>
      </c>
      <c r="D22" s="6">
        <f t="shared" si="0"/>
        <v>46250</v>
      </c>
      <c r="E22" s="6">
        <v>13112.63</v>
      </c>
      <c r="F22" s="6">
        <v>13112.63</v>
      </c>
      <c r="G22" s="6">
        <f t="shared" si="1"/>
        <v>33137.370000000003</v>
      </c>
      <c r="H22" s="11">
        <v>2900</v>
      </c>
    </row>
    <row r="23" spans="1:8" x14ac:dyDescent="0.2">
      <c r="A23" s="20" t="s">
        <v>63</v>
      </c>
      <c r="B23" s="16">
        <f>SUM(B24:B32)</f>
        <v>1016381.25</v>
      </c>
      <c r="C23" s="16">
        <f>SUM(C24:C32)</f>
        <v>538648.42999999993</v>
      </c>
      <c r="D23" s="16">
        <f t="shared" si="0"/>
        <v>1555029.68</v>
      </c>
      <c r="E23" s="16">
        <f>SUM(E24:E32)</f>
        <v>447462.37</v>
      </c>
      <c r="F23" s="16">
        <f>SUM(F24:F32)</f>
        <v>447462.37</v>
      </c>
      <c r="G23" s="16">
        <f t="shared" si="1"/>
        <v>1107567.31</v>
      </c>
      <c r="H23" s="21">
        <v>0</v>
      </c>
    </row>
    <row r="24" spans="1:8" x14ac:dyDescent="0.2">
      <c r="A24" s="22" t="s">
        <v>80</v>
      </c>
      <c r="B24" s="6">
        <v>151650</v>
      </c>
      <c r="C24" s="6">
        <v>99250</v>
      </c>
      <c r="D24" s="6">
        <f t="shared" si="0"/>
        <v>250900</v>
      </c>
      <c r="E24" s="6">
        <v>27952.58</v>
      </c>
      <c r="F24" s="6">
        <v>27952.58</v>
      </c>
      <c r="G24" s="6">
        <f t="shared" si="1"/>
        <v>222947.41999999998</v>
      </c>
      <c r="H24" s="11">
        <v>3100</v>
      </c>
    </row>
    <row r="25" spans="1:8" x14ac:dyDescent="0.2">
      <c r="A25" s="22" t="s">
        <v>81</v>
      </c>
      <c r="B25" s="6">
        <v>23800</v>
      </c>
      <c r="C25" s="6">
        <v>30000</v>
      </c>
      <c r="D25" s="6">
        <f t="shared" si="0"/>
        <v>53800</v>
      </c>
      <c r="E25" s="6">
        <v>12180</v>
      </c>
      <c r="F25" s="6">
        <v>12180</v>
      </c>
      <c r="G25" s="6">
        <f t="shared" si="1"/>
        <v>41620</v>
      </c>
      <c r="H25" s="11">
        <v>3200</v>
      </c>
    </row>
    <row r="26" spans="1:8" x14ac:dyDescent="0.2">
      <c r="A26" s="22" t="s">
        <v>82</v>
      </c>
      <c r="B26" s="6">
        <v>0</v>
      </c>
      <c r="C26" s="6">
        <v>0</v>
      </c>
      <c r="D26" s="6">
        <f t="shared" si="0"/>
        <v>0</v>
      </c>
      <c r="E26" s="6">
        <v>0</v>
      </c>
      <c r="F26" s="6">
        <v>0</v>
      </c>
      <c r="G26" s="6">
        <f t="shared" si="1"/>
        <v>0</v>
      </c>
      <c r="H26" s="11">
        <v>3300</v>
      </c>
    </row>
    <row r="27" spans="1:8" x14ac:dyDescent="0.2">
      <c r="A27" s="22" t="s">
        <v>83</v>
      </c>
      <c r="B27" s="6">
        <v>120717.25</v>
      </c>
      <c r="C27" s="6">
        <v>13262</v>
      </c>
      <c r="D27" s="6">
        <f t="shared" si="0"/>
        <v>133979.25</v>
      </c>
      <c r="E27" s="6">
        <v>49769.07</v>
      </c>
      <c r="F27" s="6">
        <v>49769.07</v>
      </c>
      <c r="G27" s="6">
        <f t="shared" si="1"/>
        <v>84210.18</v>
      </c>
      <c r="H27" s="11">
        <v>3400</v>
      </c>
    </row>
    <row r="28" spans="1:8" x14ac:dyDescent="0.2">
      <c r="A28" s="22" t="s">
        <v>84</v>
      </c>
      <c r="B28" s="6">
        <v>105210</v>
      </c>
      <c r="C28" s="6">
        <v>20000</v>
      </c>
      <c r="D28" s="6">
        <f t="shared" si="0"/>
        <v>125210</v>
      </c>
      <c r="E28" s="6">
        <v>1831</v>
      </c>
      <c r="F28" s="6">
        <v>1831</v>
      </c>
      <c r="G28" s="6">
        <f t="shared" si="1"/>
        <v>123379</v>
      </c>
      <c r="H28" s="11">
        <v>3500</v>
      </c>
    </row>
    <row r="29" spans="1:8" x14ac:dyDescent="0.2">
      <c r="A29" s="22" t="s">
        <v>85</v>
      </c>
      <c r="B29" s="6">
        <v>17500</v>
      </c>
      <c r="C29" s="6">
        <v>0</v>
      </c>
      <c r="D29" s="6">
        <f t="shared" si="0"/>
        <v>17500</v>
      </c>
      <c r="E29" s="6">
        <v>0</v>
      </c>
      <c r="F29" s="6">
        <v>0</v>
      </c>
      <c r="G29" s="6">
        <f t="shared" si="1"/>
        <v>17500</v>
      </c>
      <c r="H29" s="11">
        <v>3600</v>
      </c>
    </row>
    <row r="30" spans="1:8" x14ac:dyDescent="0.2">
      <c r="A30" s="22" t="s">
        <v>86</v>
      </c>
      <c r="B30" s="6">
        <v>35700</v>
      </c>
      <c r="C30" s="6">
        <v>0</v>
      </c>
      <c r="D30" s="6">
        <f t="shared" si="0"/>
        <v>35700</v>
      </c>
      <c r="E30" s="6">
        <v>8883.2900000000009</v>
      </c>
      <c r="F30" s="6">
        <v>8883.2900000000009</v>
      </c>
      <c r="G30" s="6">
        <f t="shared" si="1"/>
        <v>26816.71</v>
      </c>
      <c r="H30" s="11">
        <v>3700</v>
      </c>
    </row>
    <row r="31" spans="1:8" x14ac:dyDescent="0.2">
      <c r="A31" s="22" t="s">
        <v>87</v>
      </c>
      <c r="B31" s="6">
        <v>351400</v>
      </c>
      <c r="C31" s="6">
        <v>277940.43</v>
      </c>
      <c r="D31" s="6">
        <f t="shared" si="0"/>
        <v>629340.42999999993</v>
      </c>
      <c r="E31" s="6">
        <v>277940.43</v>
      </c>
      <c r="F31" s="6">
        <v>277940.43</v>
      </c>
      <c r="G31" s="6">
        <f t="shared" si="1"/>
        <v>351399.99999999994</v>
      </c>
      <c r="H31" s="11">
        <v>3800</v>
      </c>
    </row>
    <row r="32" spans="1:8" x14ac:dyDescent="0.2">
      <c r="A32" s="22" t="s">
        <v>18</v>
      </c>
      <c r="B32" s="6">
        <v>210404</v>
      </c>
      <c r="C32" s="6">
        <v>98196</v>
      </c>
      <c r="D32" s="6">
        <f t="shared" si="0"/>
        <v>308600</v>
      </c>
      <c r="E32" s="6">
        <v>68906</v>
      </c>
      <c r="F32" s="6">
        <v>68906</v>
      </c>
      <c r="G32" s="6">
        <f t="shared" si="1"/>
        <v>239694</v>
      </c>
      <c r="H32" s="11">
        <v>3900</v>
      </c>
    </row>
    <row r="33" spans="1:8" x14ac:dyDescent="0.2">
      <c r="A33" s="20" t="s">
        <v>129</v>
      </c>
      <c r="B33" s="16">
        <f>SUM(B34:B42)</f>
        <v>475902.12</v>
      </c>
      <c r="C33" s="16">
        <f>SUM(C34:C42)</f>
        <v>99600</v>
      </c>
      <c r="D33" s="16">
        <f t="shared" si="0"/>
        <v>575502.12</v>
      </c>
      <c r="E33" s="16">
        <f>SUM(E34:E42)</f>
        <v>317656.09999999998</v>
      </c>
      <c r="F33" s="16">
        <f>SUM(F34:F42)</f>
        <v>317656.09999999998</v>
      </c>
      <c r="G33" s="16">
        <f t="shared" si="1"/>
        <v>257846.02000000002</v>
      </c>
      <c r="H33" s="21">
        <v>0</v>
      </c>
    </row>
    <row r="34" spans="1:8" x14ac:dyDescent="0.2">
      <c r="A34" s="22" t="s">
        <v>88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2" t="s">
        <v>89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2" t="s">
        <v>90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2" t="s">
        <v>91</v>
      </c>
      <c r="B37" s="6">
        <v>320892.77</v>
      </c>
      <c r="C37" s="6">
        <v>99600</v>
      </c>
      <c r="D37" s="6">
        <f t="shared" si="0"/>
        <v>420492.77</v>
      </c>
      <c r="E37" s="6">
        <v>281683.43</v>
      </c>
      <c r="F37" s="6">
        <v>281683.43</v>
      </c>
      <c r="G37" s="6">
        <f t="shared" si="1"/>
        <v>138809.34000000003</v>
      </c>
      <c r="H37" s="11">
        <v>4400</v>
      </c>
    </row>
    <row r="38" spans="1:8" x14ac:dyDescent="0.2">
      <c r="A38" s="22" t="s">
        <v>39</v>
      </c>
      <c r="B38" s="6">
        <v>155009.35</v>
      </c>
      <c r="C38" s="6">
        <v>0</v>
      </c>
      <c r="D38" s="6">
        <f t="shared" si="0"/>
        <v>155009.35</v>
      </c>
      <c r="E38" s="6">
        <v>35972.67</v>
      </c>
      <c r="F38" s="6">
        <v>35972.67</v>
      </c>
      <c r="G38" s="6">
        <f t="shared" si="1"/>
        <v>119036.68000000001</v>
      </c>
      <c r="H38" s="11">
        <v>4500</v>
      </c>
    </row>
    <row r="39" spans="1:8" x14ac:dyDescent="0.2">
      <c r="A39" s="22" t="s">
        <v>92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2" t="s">
        <v>93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2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2" t="s">
        <v>94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0" t="s">
        <v>130</v>
      </c>
      <c r="B43" s="16">
        <f>SUM(B44:B52)</f>
        <v>49700</v>
      </c>
      <c r="C43" s="16">
        <f>SUM(C44:C52)</f>
        <v>862801.88</v>
      </c>
      <c r="D43" s="16">
        <f t="shared" si="0"/>
        <v>912501.88</v>
      </c>
      <c r="E43" s="16">
        <f>SUM(E44:E52)</f>
        <v>0</v>
      </c>
      <c r="F43" s="16">
        <f>SUM(F44:F52)</f>
        <v>0</v>
      </c>
      <c r="G43" s="16">
        <f t="shared" si="1"/>
        <v>912501.88</v>
      </c>
      <c r="H43" s="21">
        <v>0</v>
      </c>
    </row>
    <row r="44" spans="1:8" x14ac:dyDescent="0.2">
      <c r="A44" s="5" t="s">
        <v>95</v>
      </c>
      <c r="B44" s="6">
        <v>31500</v>
      </c>
      <c r="C44" s="6">
        <v>7400</v>
      </c>
      <c r="D44" s="6">
        <f t="shared" si="0"/>
        <v>38900</v>
      </c>
      <c r="E44" s="6">
        <v>0</v>
      </c>
      <c r="F44" s="6">
        <v>0</v>
      </c>
      <c r="G44" s="6">
        <f t="shared" si="1"/>
        <v>38900</v>
      </c>
      <c r="H44" s="11">
        <v>5100</v>
      </c>
    </row>
    <row r="45" spans="1:8" x14ac:dyDescent="0.2">
      <c r="A45" s="22" t="s">
        <v>96</v>
      </c>
      <c r="B45" s="6">
        <v>4200</v>
      </c>
      <c r="C45" s="6">
        <v>0</v>
      </c>
      <c r="D45" s="6">
        <f t="shared" si="0"/>
        <v>4200</v>
      </c>
      <c r="E45" s="6">
        <v>0</v>
      </c>
      <c r="F45" s="6">
        <v>0</v>
      </c>
      <c r="G45" s="6">
        <f t="shared" si="1"/>
        <v>4200</v>
      </c>
      <c r="H45" s="11">
        <v>5200</v>
      </c>
    </row>
    <row r="46" spans="1:8" x14ac:dyDescent="0.2">
      <c r="A46" s="22" t="s">
        <v>97</v>
      </c>
      <c r="B46" s="6">
        <v>14000</v>
      </c>
      <c r="C46" s="6">
        <v>185433.16</v>
      </c>
      <c r="D46" s="6">
        <f t="shared" si="0"/>
        <v>199433.16</v>
      </c>
      <c r="E46" s="6">
        <v>0</v>
      </c>
      <c r="F46" s="6">
        <v>0</v>
      </c>
      <c r="G46" s="6">
        <f t="shared" si="1"/>
        <v>199433.16</v>
      </c>
      <c r="H46" s="11">
        <v>5300</v>
      </c>
    </row>
    <row r="47" spans="1:8" x14ac:dyDescent="0.2">
      <c r="A47" s="22" t="s">
        <v>98</v>
      </c>
      <c r="B47" s="6">
        <v>0</v>
      </c>
      <c r="C47" s="6">
        <v>625900</v>
      </c>
      <c r="D47" s="6">
        <f t="shared" si="0"/>
        <v>625900</v>
      </c>
      <c r="E47" s="6">
        <v>0</v>
      </c>
      <c r="F47" s="6">
        <v>0</v>
      </c>
      <c r="G47" s="6">
        <f t="shared" si="1"/>
        <v>625900</v>
      </c>
      <c r="H47" s="11">
        <v>5400</v>
      </c>
    </row>
    <row r="48" spans="1:8" x14ac:dyDescent="0.2">
      <c r="A48" s="22" t="s">
        <v>99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2" t="s">
        <v>100</v>
      </c>
      <c r="B49" s="6">
        <v>0</v>
      </c>
      <c r="C49" s="6">
        <v>44068.72</v>
      </c>
      <c r="D49" s="6">
        <f t="shared" si="0"/>
        <v>44068.72</v>
      </c>
      <c r="E49" s="6">
        <v>0</v>
      </c>
      <c r="F49" s="6">
        <v>0</v>
      </c>
      <c r="G49" s="6">
        <f t="shared" si="1"/>
        <v>44068.72</v>
      </c>
      <c r="H49" s="11">
        <v>5600</v>
      </c>
    </row>
    <row r="50" spans="1:8" x14ac:dyDescent="0.2">
      <c r="A50" s="22" t="s">
        <v>101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2" t="s">
        <v>102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2" t="s">
        <v>103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0" t="s">
        <v>64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1">
        <v>0</v>
      </c>
    </row>
    <row r="54" spans="1:8" x14ac:dyDescent="0.2">
      <c r="A54" s="22" t="s">
        <v>104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2" t="s">
        <v>105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2" t="s">
        <v>106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0" t="s">
        <v>131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1">
        <v>0</v>
      </c>
    </row>
    <row r="58" spans="1:8" x14ac:dyDescent="0.2">
      <c r="A58" s="22" t="s">
        <v>107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2" t="s">
        <v>108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2" t="s">
        <v>109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2" t="s">
        <v>110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2" t="s">
        <v>111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2" t="s">
        <v>112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2" t="s">
        <v>113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0" t="s">
        <v>132</v>
      </c>
      <c r="B65" s="16">
        <f>SUM(B66:B68)</f>
        <v>231840</v>
      </c>
      <c r="C65" s="16">
        <f>SUM(C66:C68)</f>
        <v>10857.85</v>
      </c>
      <c r="D65" s="16">
        <f t="shared" si="0"/>
        <v>242697.85</v>
      </c>
      <c r="E65" s="16">
        <f>SUM(E66:E68)</f>
        <v>0</v>
      </c>
      <c r="F65" s="16">
        <f>SUM(F66:F68)</f>
        <v>0</v>
      </c>
      <c r="G65" s="16">
        <f t="shared" si="1"/>
        <v>242697.85</v>
      </c>
      <c r="H65" s="21">
        <v>0</v>
      </c>
    </row>
    <row r="66" spans="1:8" x14ac:dyDescent="0.2">
      <c r="A66" s="22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2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2" t="s">
        <v>38</v>
      </c>
      <c r="B68" s="6">
        <v>231840</v>
      </c>
      <c r="C68" s="6">
        <v>10857.85</v>
      </c>
      <c r="D68" s="6">
        <f t="shared" si="0"/>
        <v>242697.85</v>
      </c>
      <c r="E68" s="6">
        <v>0</v>
      </c>
      <c r="F68" s="6">
        <v>0</v>
      </c>
      <c r="G68" s="6">
        <f t="shared" si="1"/>
        <v>242697.85</v>
      </c>
      <c r="H68" s="11">
        <v>8500</v>
      </c>
    </row>
    <row r="69" spans="1:8" x14ac:dyDescent="0.2">
      <c r="A69" s="20" t="s">
        <v>65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1">
        <v>0</v>
      </c>
    </row>
    <row r="70" spans="1:8" x14ac:dyDescent="0.2">
      <c r="A70" s="22" t="s">
        <v>114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2" t="s">
        <v>115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2" t="s">
        <v>116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2" t="s">
        <v>117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2" t="s">
        <v>118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2" t="s">
        <v>119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3" t="s">
        <v>120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54</v>
      </c>
      <c r="B77" s="18">
        <f t="shared" ref="B77:G77" si="4">SUM(B5+B13+B23+B33+B43+B53+B57+B65+B69)</f>
        <v>12593762.379999997</v>
      </c>
      <c r="C77" s="18">
        <f t="shared" si="4"/>
        <v>2313668.2799999998</v>
      </c>
      <c r="D77" s="18">
        <f t="shared" si="4"/>
        <v>14907430.659999998</v>
      </c>
      <c r="E77" s="18">
        <f t="shared" si="4"/>
        <v>2938477.39</v>
      </c>
      <c r="F77" s="18">
        <f t="shared" si="4"/>
        <v>2938477.39</v>
      </c>
      <c r="G77" s="18">
        <f t="shared" si="4"/>
        <v>11968953.27</v>
      </c>
    </row>
    <row r="79" spans="1:8" x14ac:dyDescent="0.2">
      <c r="A79" s="1" t="s">
        <v>124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sqref="A1:H1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1" t="s">
        <v>135</v>
      </c>
      <c r="B1" s="29"/>
      <c r="C1" s="29"/>
      <c r="D1" s="29"/>
      <c r="E1" s="29"/>
      <c r="F1" s="29"/>
      <c r="G1" s="29"/>
      <c r="H1" s="30"/>
    </row>
    <row r="2" spans="1:8" x14ac:dyDescent="0.2">
      <c r="A2" s="37" t="s">
        <v>55</v>
      </c>
      <c r="B2" s="34"/>
      <c r="C2" s="31" t="s">
        <v>61</v>
      </c>
      <c r="D2" s="29"/>
      <c r="E2" s="29"/>
      <c r="F2" s="29"/>
      <c r="G2" s="30"/>
      <c r="H2" s="32" t="s">
        <v>60</v>
      </c>
    </row>
    <row r="3" spans="1:8" ht="24.95" customHeight="1" x14ac:dyDescent="0.2">
      <c r="A3" s="38"/>
      <c r="B3" s="35"/>
      <c r="C3" s="3" t="s">
        <v>56</v>
      </c>
      <c r="D3" s="3" t="s">
        <v>121</v>
      </c>
      <c r="E3" s="3" t="s">
        <v>57</v>
      </c>
      <c r="F3" s="3" t="s">
        <v>58</v>
      </c>
      <c r="G3" s="3" t="s">
        <v>59</v>
      </c>
      <c r="H3" s="33"/>
    </row>
    <row r="4" spans="1:8" x14ac:dyDescent="0.2">
      <c r="A4" s="39"/>
      <c r="B4" s="36"/>
      <c r="C4" s="4">
        <v>1</v>
      </c>
      <c r="D4" s="4">
        <v>2</v>
      </c>
      <c r="E4" s="4" t="s">
        <v>122</v>
      </c>
      <c r="F4" s="4">
        <v>4</v>
      </c>
      <c r="G4" s="4">
        <v>5</v>
      </c>
      <c r="H4" s="4" t="s">
        <v>123</v>
      </c>
    </row>
    <row r="5" spans="1:8" x14ac:dyDescent="0.2">
      <c r="A5" s="2"/>
      <c r="B5" s="7" t="s">
        <v>0</v>
      </c>
      <c r="C5" s="6">
        <v>12157213.029999999</v>
      </c>
      <c r="D5" s="6">
        <v>1440008.55</v>
      </c>
      <c r="E5" s="6">
        <f>C5+D5</f>
        <v>13597221.58</v>
      </c>
      <c r="F5" s="6">
        <v>2902504.72</v>
      </c>
      <c r="G5" s="6">
        <v>2902504.72</v>
      </c>
      <c r="H5" s="6">
        <f>E5-F5</f>
        <v>10694716.859999999</v>
      </c>
    </row>
    <row r="6" spans="1:8" x14ac:dyDescent="0.2">
      <c r="A6" s="2"/>
      <c r="B6" s="7" t="s">
        <v>1</v>
      </c>
      <c r="C6" s="6">
        <v>281540</v>
      </c>
      <c r="D6" s="6">
        <v>873659.73</v>
      </c>
      <c r="E6" s="6">
        <f>C6+D6</f>
        <v>1155199.73</v>
      </c>
      <c r="F6" s="6">
        <v>0</v>
      </c>
      <c r="G6" s="6">
        <v>0</v>
      </c>
      <c r="H6" s="6">
        <f>E6-F6</f>
        <v>1155199.73</v>
      </c>
    </row>
    <row r="7" spans="1:8" x14ac:dyDescent="0.2">
      <c r="A7" s="2"/>
      <c r="B7" s="7" t="s">
        <v>2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2"/>
      <c r="B8" s="7" t="s">
        <v>39</v>
      </c>
      <c r="C8" s="6">
        <v>155009.35</v>
      </c>
      <c r="D8" s="6">
        <v>0</v>
      </c>
      <c r="E8" s="6">
        <f>C8+D8</f>
        <v>155009.35</v>
      </c>
      <c r="F8" s="6">
        <v>35972.67</v>
      </c>
      <c r="G8" s="6">
        <v>35972.67</v>
      </c>
      <c r="H8" s="6">
        <f>E8-F8</f>
        <v>119036.68000000001</v>
      </c>
    </row>
    <row r="9" spans="1:8" x14ac:dyDescent="0.2">
      <c r="A9" s="2"/>
      <c r="B9" s="14" t="s">
        <v>36</v>
      </c>
      <c r="C9" s="17">
        <v>0</v>
      </c>
      <c r="D9" s="17">
        <v>0</v>
      </c>
      <c r="E9" s="17">
        <f>C9+D9</f>
        <v>0</v>
      </c>
      <c r="F9" s="17">
        <v>0</v>
      </c>
      <c r="G9" s="17">
        <v>0</v>
      </c>
      <c r="H9" s="17">
        <f>E9-F9</f>
        <v>0</v>
      </c>
    </row>
    <row r="10" spans="1:8" x14ac:dyDescent="0.2">
      <c r="A10" s="8"/>
      <c r="B10" s="12" t="s">
        <v>54</v>
      </c>
      <c r="C10" s="18">
        <f t="shared" ref="C10:H10" si="0">SUM(C5+C6+C7+C8+C9)</f>
        <v>12593762.379999999</v>
      </c>
      <c r="D10" s="18">
        <f t="shared" si="0"/>
        <v>2313668.2800000003</v>
      </c>
      <c r="E10" s="18">
        <f t="shared" si="0"/>
        <v>14907430.66</v>
      </c>
      <c r="F10" s="18">
        <f t="shared" si="0"/>
        <v>2938477.39</v>
      </c>
      <c r="G10" s="18">
        <f t="shared" si="0"/>
        <v>2938477.39</v>
      </c>
      <c r="H10" s="18">
        <f t="shared" si="0"/>
        <v>11968953.27</v>
      </c>
    </row>
    <row r="12" spans="1:8" x14ac:dyDescent="0.2">
      <c r="A12" s="1" t="s">
        <v>124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19" workbookViewId="0">
      <selection activeCell="A37" sqref="A37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1" t="s">
        <v>138</v>
      </c>
      <c r="B1" s="29"/>
      <c r="C1" s="29"/>
      <c r="D1" s="29"/>
      <c r="E1" s="29"/>
      <c r="F1" s="29"/>
      <c r="G1" s="30"/>
    </row>
    <row r="2" spans="1:7" x14ac:dyDescent="0.2">
      <c r="A2" s="34" t="s">
        <v>55</v>
      </c>
      <c r="B2" s="31" t="s">
        <v>61</v>
      </c>
      <c r="C2" s="29"/>
      <c r="D2" s="29"/>
      <c r="E2" s="29"/>
      <c r="F2" s="30"/>
      <c r="G2" s="32" t="s">
        <v>60</v>
      </c>
    </row>
    <row r="3" spans="1:7" ht="24.95" customHeight="1" x14ac:dyDescent="0.2">
      <c r="A3" s="35"/>
      <c r="B3" s="3" t="s">
        <v>56</v>
      </c>
      <c r="C3" s="3" t="s">
        <v>121</v>
      </c>
      <c r="D3" s="3" t="s">
        <v>57</v>
      </c>
      <c r="E3" s="3" t="s">
        <v>58</v>
      </c>
      <c r="F3" s="3" t="s">
        <v>59</v>
      </c>
      <c r="G3" s="33"/>
    </row>
    <row r="4" spans="1:7" x14ac:dyDescent="0.2">
      <c r="A4" s="36"/>
      <c r="B4" s="4">
        <v>1</v>
      </c>
      <c r="C4" s="4">
        <v>2</v>
      </c>
      <c r="D4" s="4" t="s">
        <v>122</v>
      </c>
      <c r="E4" s="4">
        <v>4</v>
      </c>
      <c r="F4" s="4">
        <v>5</v>
      </c>
      <c r="G4" s="4" t="s">
        <v>123</v>
      </c>
    </row>
    <row r="5" spans="1:7" x14ac:dyDescent="0.2">
      <c r="A5" s="24"/>
      <c r="B5" s="9"/>
      <c r="C5" s="9"/>
      <c r="D5" s="9"/>
      <c r="E5" s="9"/>
      <c r="F5" s="9"/>
      <c r="G5" s="9"/>
    </row>
    <row r="6" spans="1:7" x14ac:dyDescent="0.2">
      <c r="A6" s="25" t="s">
        <v>136</v>
      </c>
      <c r="B6" s="6">
        <v>12593762.380000001</v>
      </c>
      <c r="C6" s="6">
        <v>2313668.2799999998</v>
      </c>
      <c r="D6" s="6">
        <f>B6+C6</f>
        <v>14907430.66</v>
      </c>
      <c r="E6" s="6">
        <v>2938477.39</v>
      </c>
      <c r="F6" s="6">
        <v>2938477.39</v>
      </c>
      <c r="G6" s="6">
        <f>D6-E6</f>
        <v>11968953.27</v>
      </c>
    </row>
    <row r="7" spans="1:7" x14ac:dyDescent="0.2">
      <c r="A7" s="25" t="s">
        <v>137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5" t="s">
        <v>50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5" t="s">
        <v>51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5" t="s">
        <v>126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5" t="s">
        <v>52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5" t="s">
        <v>53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5"/>
      <c r="B13" s="6"/>
      <c r="C13" s="6"/>
      <c r="D13" s="6"/>
      <c r="E13" s="6"/>
      <c r="F13" s="6"/>
      <c r="G13" s="6"/>
    </row>
    <row r="14" spans="1:7" x14ac:dyDescent="0.2">
      <c r="A14" s="13" t="s">
        <v>54</v>
      </c>
      <c r="B14" s="19">
        <f t="shared" ref="B14:G14" si="2">SUM(B6:B13)</f>
        <v>12593762.380000001</v>
      </c>
      <c r="C14" s="19">
        <f t="shared" si="2"/>
        <v>2313668.2799999998</v>
      </c>
      <c r="D14" s="19">
        <f t="shared" si="2"/>
        <v>14907430.66</v>
      </c>
      <c r="E14" s="19">
        <f t="shared" si="2"/>
        <v>2938477.39</v>
      </c>
      <c r="F14" s="19">
        <f t="shared" si="2"/>
        <v>2938477.39</v>
      </c>
      <c r="G14" s="19">
        <f t="shared" si="2"/>
        <v>11968953.27</v>
      </c>
    </row>
    <row r="17" spans="1:7" ht="45" customHeight="1" x14ac:dyDescent="0.2">
      <c r="A17" s="31" t="s">
        <v>139</v>
      </c>
      <c r="B17" s="29"/>
      <c r="C17" s="29"/>
      <c r="D17" s="29"/>
      <c r="E17" s="29"/>
      <c r="F17" s="29"/>
      <c r="G17" s="30"/>
    </row>
    <row r="18" spans="1:7" x14ac:dyDescent="0.2">
      <c r="A18" s="34" t="s">
        <v>55</v>
      </c>
      <c r="B18" s="31" t="s">
        <v>61</v>
      </c>
      <c r="C18" s="29"/>
      <c r="D18" s="29"/>
      <c r="E18" s="29"/>
      <c r="F18" s="30"/>
      <c r="G18" s="32" t="s">
        <v>60</v>
      </c>
    </row>
    <row r="19" spans="1:7" ht="22.5" x14ac:dyDescent="0.2">
      <c r="A19" s="35"/>
      <c r="B19" s="3" t="s">
        <v>56</v>
      </c>
      <c r="C19" s="3" t="s">
        <v>121</v>
      </c>
      <c r="D19" s="3" t="s">
        <v>57</v>
      </c>
      <c r="E19" s="3" t="s">
        <v>58</v>
      </c>
      <c r="F19" s="3" t="s">
        <v>59</v>
      </c>
      <c r="G19" s="33"/>
    </row>
    <row r="20" spans="1:7" x14ac:dyDescent="0.2">
      <c r="A20" s="36"/>
      <c r="B20" s="4">
        <v>1</v>
      </c>
      <c r="C20" s="4">
        <v>2</v>
      </c>
      <c r="D20" s="4" t="s">
        <v>122</v>
      </c>
      <c r="E20" s="4">
        <v>4</v>
      </c>
      <c r="F20" s="4">
        <v>5</v>
      </c>
      <c r="G20" s="4" t="s">
        <v>123</v>
      </c>
    </row>
    <row r="21" spans="1:7" x14ac:dyDescent="0.2">
      <c r="A21" s="26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6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6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6" t="s">
        <v>125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54</v>
      </c>
      <c r="B25" s="19">
        <f t="shared" ref="B25:G25" si="5">SUM(B21:B24)</f>
        <v>0</v>
      </c>
      <c r="C25" s="19">
        <f t="shared" si="5"/>
        <v>0</v>
      </c>
      <c r="D25" s="19">
        <f t="shared" si="5"/>
        <v>0</v>
      </c>
      <c r="E25" s="19">
        <f t="shared" si="5"/>
        <v>0</v>
      </c>
      <c r="F25" s="19">
        <f t="shared" si="5"/>
        <v>0</v>
      </c>
      <c r="G25" s="19">
        <f t="shared" si="5"/>
        <v>0</v>
      </c>
    </row>
    <row r="28" spans="1:7" ht="45" customHeight="1" x14ac:dyDescent="0.2">
      <c r="A28" s="31" t="s">
        <v>140</v>
      </c>
      <c r="B28" s="29"/>
      <c r="C28" s="29"/>
      <c r="D28" s="29"/>
      <c r="E28" s="29"/>
      <c r="F28" s="29"/>
      <c r="G28" s="30"/>
    </row>
    <row r="29" spans="1:7" x14ac:dyDescent="0.2">
      <c r="A29" s="34" t="s">
        <v>55</v>
      </c>
      <c r="B29" s="31" t="s">
        <v>61</v>
      </c>
      <c r="C29" s="29"/>
      <c r="D29" s="29"/>
      <c r="E29" s="29"/>
      <c r="F29" s="30"/>
      <c r="G29" s="32" t="s">
        <v>60</v>
      </c>
    </row>
    <row r="30" spans="1:7" ht="22.5" x14ac:dyDescent="0.2">
      <c r="A30" s="35"/>
      <c r="B30" s="3" t="s">
        <v>56</v>
      </c>
      <c r="C30" s="3" t="s">
        <v>121</v>
      </c>
      <c r="D30" s="3" t="s">
        <v>57</v>
      </c>
      <c r="E30" s="3" t="s">
        <v>58</v>
      </c>
      <c r="F30" s="3" t="s">
        <v>59</v>
      </c>
      <c r="G30" s="33"/>
    </row>
    <row r="31" spans="1:7" x14ac:dyDescent="0.2">
      <c r="A31" s="36"/>
      <c r="B31" s="4">
        <v>1</v>
      </c>
      <c r="C31" s="4">
        <v>2</v>
      </c>
      <c r="D31" s="4" t="s">
        <v>122</v>
      </c>
      <c r="E31" s="4">
        <v>4</v>
      </c>
      <c r="F31" s="4">
        <v>5</v>
      </c>
      <c r="G31" s="4" t="s">
        <v>123</v>
      </c>
    </row>
    <row r="32" spans="1:7" x14ac:dyDescent="0.2">
      <c r="A32" s="27" t="s">
        <v>12</v>
      </c>
      <c r="B32" s="6">
        <v>12593762.380000001</v>
      </c>
      <c r="C32" s="6">
        <v>2313668.2799999998</v>
      </c>
      <c r="D32" s="6">
        <f t="shared" ref="D32:D38" si="6">B32+C32</f>
        <v>14907430.66</v>
      </c>
      <c r="E32" s="6">
        <v>2938477.39</v>
      </c>
      <c r="F32" s="6">
        <v>2938477.39</v>
      </c>
      <c r="G32" s="6">
        <f t="shared" ref="G32:G38" si="7">D32-E32</f>
        <v>11968953.27</v>
      </c>
    </row>
    <row r="33" spans="1:7" x14ac:dyDescent="0.2">
      <c r="A33" s="27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7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7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7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7" t="s">
        <v>133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7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54</v>
      </c>
      <c r="B39" s="19">
        <f t="shared" ref="B39:G39" si="8">SUM(B32:B38)</f>
        <v>12593762.380000001</v>
      </c>
      <c r="C39" s="19">
        <f t="shared" si="8"/>
        <v>2313668.2799999998</v>
      </c>
      <c r="D39" s="19">
        <f t="shared" si="8"/>
        <v>14907430.66</v>
      </c>
      <c r="E39" s="19">
        <f t="shared" si="8"/>
        <v>2938477.39</v>
      </c>
      <c r="F39" s="19">
        <f t="shared" si="8"/>
        <v>2938477.39</v>
      </c>
      <c r="G39" s="19">
        <f t="shared" si="8"/>
        <v>11968953.27</v>
      </c>
    </row>
    <row r="41" spans="1:7" x14ac:dyDescent="0.2">
      <c r="A41" s="1" t="s">
        <v>124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1" t="s">
        <v>141</v>
      </c>
      <c r="B1" s="29"/>
      <c r="C1" s="29"/>
      <c r="D1" s="29"/>
      <c r="E1" s="29"/>
      <c r="F1" s="29"/>
      <c r="G1" s="30"/>
    </row>
    <row r="2" spans="1:7" x14ac:dyDescent="0.2">
      <c r="A2" s="34" t="s">
        <v>55</v>
      </c>
      <c r="B2" s="31" t="s">
        <v>61</v>
      </c>
      <c r="C2" s="29"/>
      <c r="D2" s="29"/>
      <c r="E2" s="29"/>
      <c r="F2" s="30"/>
      <c r="G2" s="32" t="s">
        <v>60</v>
      </c>
    </row>
    <row r="3" spans="1:7" ht="24.95" customHeight="1" x14ac:dyDescent="0.2">
      <c r="A3" s="35"/>
      <c r="B3" s="3" t="s">
        <v>56</v>
      </c>
      <c r="C3" s="3" t="s">
        <v>121</v>
      </c>
      <c r="D3" s="3" t="s">
        <v>57</v>
      </c>
      <c r="E3" s="3" t="s">
        <v>58</v>
      </c>
      <c r="F3" s="3" t="s">
        <v>59</v>
      </c>
      <c r="G3" s="33"/>
    </row>
    <row r="4" spans="1:7" x14ac:dyDescent="0.2">
      <c r="A4" s="36"/>
      <c r="B4" s="4">
        <v>1</v>
      </c>
      <c r="C4" s="4">
        <v>2</v>
      </c>
      <c r="D4" s="4" t="s">
        <v>122</v>
      </c>
      <c r="E4" s="4">
        <v>4</v>
      </c>
      <c r="F4" s="4">
        <v>5</v>
      </c>
      <c r="G4" s="4" t="s">
        <v>123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28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28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28" t="s">
        <v>127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28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28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28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8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8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12593762.380000001</v>
      </c>
      <c r="C14" s="16">
        <f t="shared" si="3"/>
        <v>2313668.2799999998</v>
      </c>
      <c r="D14" s="16">
        <f t="shared" si="3"/>
        <v>14907430.66</v>
      </c>
      <c r="E14" s="16">
        <f t="shared" si="3"/>
        <v>2938477.39</v>
      </c>
      <c r="F14" s="16">
        <f t="shared" si="3"/>
        <v>2938477.39</v>
      </c>
      <c r="G14" s="16">
        <f t="shared" si="3"/>
        <v>11968953.27</v>
      </c>
    </row>
    <row r="15" spans="1:7" x14ac:dyDescent="0.2">
      <c r="A15" s="28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28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28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28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28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28" t="s">
        <v>45</v>
      </c>
      <c r="B20" s="6">
        <v>12593762.380000001</v>
      </c>
      <c r="C20" s="6">
        <v>2313668.2799999998</v>
      </c>
      <c r="D20" s="6">
        <f t="shared" si="5"/>
        <v>14907430.66</v>
      </c>
      <c r="E20" s="6">
        <v>2938477.39</v>
      </c>
      <c r="F20" s="6">
        <v>2938477.39</v>
      </c>
      <c r="G20" s="6">
        <f t="shared" si="4"/>
        <v>11968953.27</v>
      </c>
    </row>
    <row r="21" spans="1:7" x14ac:dyDescent="0.2">
      <c r="A21" s="28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28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28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28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28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28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28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28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28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28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28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28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28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28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54</v>
      </c>
      <c r="B37" s="19">
        <f t="shared" ref="B37:G37" si="12">SUM(B32+B22+B14+B5)</f>
        <v>12593762.380000001</v>
      </c>
      <c r="C37" s="19">
        <f t="shared" si="12"/>
        <v>2313668.2799999998</v>
      </c>
      <c r="D37" s="19">
        <f t="shared" si="12"/>
        <v>14907430.66</v>
      </c>
      <c r="E37" s="19">
        <f t="shared" si="12"/>
        <v>2938477.39</v>
      </c>
      <c r="F37" s="19">
        <f t="shared" si="12"/>
        <v>2938477.39</v>
      </c>
      <c r="G37" s="19">
        <f t="shared" si="12"/>
        <v>11968953.27</v>
      </c>
    </row>
    <row r="39" spans="1:7" x14ac:dyDescent="0.2">
      <c r="A39" s="1" t="s">
        <v>124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2018-07-14T22:21:14Z</cp:lastPrinted>
  <dcterms:created xsi:type="dcterms:W3CDTF">2014-02-10T03:37:14Z</dcterms:created>
  <dcterms:modified xsi:type="dcterms:W3CDTF">2023-05-09T20:32:17Z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