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741E203A-9E94-4D99-90EA-594E5F1CDD0D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<sst xmlns="http://schemas.openxmlformats.org/spreadsheetml/2006/main" count="935" uniqueCount="664">
  <si>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</si>
  <si>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</si>
  <si>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</si>
  <si>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</si>
  <si>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</si>
  <si>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</si>
  <si>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</si>
  <si>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</si>
  <si>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</si>
  <si>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</si>
  <si>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</si>
  <si>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</si>
  <si>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</si>
  <si>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</si>
  <si>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</si>
  <si>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</si>
  <si>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</si>
  <si>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</si>
  <si>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</si>
  <si>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</si>
  <si>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</si>
  <si>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</si>
  <si>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</si>
  <si>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</si>
  <si>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</si>
  <si>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</si>
  <si>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</si>
  <si>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</si>
  <si>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</si>
  <si>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</si>
  <si>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</si>
  <si>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</si>
  <si>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</si>
  <si>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</si>
  <si>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</si>
  <si>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</si>
  <si>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</si>
  <si>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</si>
  <si>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</si>
  <si>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</si>
  <si>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</si>
  <si>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</si>
  <si>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</si>
  <si>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</si>
  <si>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</si>
  <si>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</si>
  <si>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</si>
  <si>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</si>
  <si>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</si>
  <si>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</si>
  <si>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</si>
  <si>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</si>
  <si>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</si>
  <si>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</si>
  <si>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</si>
  <si>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</si>
  <si>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</si>
  <si>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</si>
  <si>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</si>
  <si>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</si>
  <si>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</si>
  <si>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</si>
  <si>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</si>
  <si>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</si>
  <si>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</si>
  <si>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</si>
  <si>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</si>
  <si>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</si>
  <si>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</si>
  <si>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</si>
  <si>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</si>
  <si>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</si>
  <si>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</si>
  <si>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</si>
  <si>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</si>
  <si>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</si>
  <si>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</si>
  <si>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</si>
  <si>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</si>
  <si>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</si>
  <si>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</si>
  <si>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</si>
  <si>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</si>
  <si>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</si>
  <si>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</si>
  <si>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</si>
  <si>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</si>
  <si>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</si>
  <si>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</si>
  <si>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</si>
  <si>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</si>
  <si>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</si>
  <si>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</si>
  <si>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</si>
  <si>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</si>
  <si>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</si>
  <si>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</si>
  <si>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</si>
  <si>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</si>
  <si>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</si>
  <si>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</si>
  <si>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</si>
  <si>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</si>
  <si>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</si>
  <si>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</si>
  <si>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</si>
  <si>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</si>
  <si>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</si>
  <si>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</si>
  <si>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</si>
  <si>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</si>
  <si>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</si>
  <si>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</si>
  <si>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</si>
  <si>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</si>
  <si>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</si>
  <si>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</si>
  <si>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</si>
  <si>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</si>
  <si>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</si>
  <si>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</si>
  <si>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</si>
  <si>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</si>
  <si>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</si>
  <si>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</si>
  <si>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</si>
  <si>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</si>
  <si>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</si>
  <si>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</si>
  <si>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</si>
  <si>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</si>
  <si>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</si>
  <si>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</si>
  <si>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</si>
  <si>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</si>
  <si>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</si>
  <si>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</si>
  <si>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</si>
  <si>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</si>
  <si>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</si>
  <si>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</si>
  <si>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</si>
  <si>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</si>
  <si>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</si>
  <si>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</si>
  <si>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</si>
  <si>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</si>
  <si>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</si>
  <si>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</si>
  <si>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</si>
  <si>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</si>
  <si>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</si>
  <si>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</si>
  <si>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</si>
  <si>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</si>
  <si>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</si>
  <si>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</si>
  <si>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</si>
  <si>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</si>
  <si>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</si>
  <si>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</si>
  <si>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</si>
  <si>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</si>
  <si>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</si>
  <si>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</si>
  <si>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</si>
  <si>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</si>
  <si>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</si>
  <si>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</si>
  <si>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</si>
  <si>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</si>
  <si>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</si>
  <si>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</si>
  <si>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</si>
  <si>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</si>
  <si>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</si>
  <si>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</si>
  <si>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</si>
  <si>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</si>
  <si>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</si>
  <si>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</si>
  <si>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</si>
  <si>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</si>
  <si>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</si>
  <si>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</si>
  <si>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</si>
  <si>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</si>
  <si>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</si>
  <si>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</si>
  <si>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</si>
  <si>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</si>
  <si>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</si>
  <si>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</si>
  <si>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</si>
  <si>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</si>
  <si>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</si>
  <si>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</si>
  <si>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</si>
  <si>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</si>
  <si>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</si>
  <si>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</si>
  <si>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</si>
  <si>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</si>
  <si>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</si>
  <si>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</si>
  <si>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</si>
  <si>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</si>
  <si>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</si>
  <si>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</si>
  <si>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</si>
  <si>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</si>
  <si>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</si>
  <si>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</si>
  <si>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</si>
  <si>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</si>
  <si>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</si>
  <si>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</si>
  <si>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</si>
  <si>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</si>
  <si>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</si>
  <si>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</si>
  <si>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</si>
  <si>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</si>
  <si>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</si>
  <si>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</si>
  <si>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</si>
  <si>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</si>
  <si>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</si>
  <si>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</si>
  <si>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</si>
  <si>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</si>
  <si>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</si>
  <si>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</si>
  <si>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</si>
  <si>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</si>
  <si>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</si>
  <si>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</si>
  <si>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</si>
  <si>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</si>
  <si>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</si>
  <si>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</si>
  <si>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</si>
  <si>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</si>
  <si>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</si>
  <si>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</si>
  <si>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</si>
  <si>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</si>
  <si>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</si>
  <si>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</si>
  <si>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</si>
  <si>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</si>
  <si>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</si>
  <si>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</si>
  <si>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</si>
  <si>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</si>
  <si>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</si>
  <si>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</si>
  <si>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</si>
  <si>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</si>
  <si>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</si>
  <si>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</si>
  <si>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</si>
  <si>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</si>
  <si>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</si>
  <si>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</si>
  <si>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</si>
  <si>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</si>
  <si>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</si>
  <si>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</si>
  <si>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</si>
  <si>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</si>
  <si>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</si>
  <si>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</si>
  <si>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</si>
  <si>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</si>
  <si>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</si>
  <si>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</si>
  <si>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</si>
  <si>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</si>
  <si>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</si>
  <si>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</si>
  <si>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</si>
  <si>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</si>
  <si>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</si>
  <si>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</si>
  <si>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</si>
  <si>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</si>
  <si>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</si>
  <si>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</si>
  <si>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</si>
  <si>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</si>
  <si>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</si>
  <si>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</si>
  <si>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</si>
  <si>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</si>
  <si>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</si>
  <si>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</si>
  <si>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</si>
  <si>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</si>
  <si>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</si>
  <si>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</si>
  <si>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</si>
  <si>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</si>
  <si>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</si>
  <si>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</si>
  <si>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</si>
  <si>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</si>
  <si>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</si>
  <si>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</si>
  <si>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</si>
  <si>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</si>
  <si>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</si>
  <si>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</si>
  <si>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</si>
  <si>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</si>
  <si>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</si>
  <si>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</si>
  <si>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</si>
  <si>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</si>
  <si>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</si>
  <si>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</si>
  <si>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</si>
  <si>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</si>
  <si>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</si>
  <si>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</si>
  <si>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</si>
  <si>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</si>
  <si>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</si>
  <si>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</si>
  <si>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</si>
  <si>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</si>
  <si>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</si>
  <si>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</si>
  <si>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</si>
  <si>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</si>
  <si>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</si>
  <si>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</si>
  <si>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</si>
  <si>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</si>
  <si>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</si>
  <si>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</si>
  <si>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</si>
  <si>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</si>
  <si>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</si>
  <si>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</si>
  <si>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</si>
  <si>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</si>
  <si>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</si>
  <si>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</si>
  <si>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</si>
  <si>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</si>
  <si>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</si>
  <si>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</si>
  <si>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</si>
  <si>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</si>
  <si>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</si>
  <si>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</si>
  <si>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</si>
  <si>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</si>
  <si>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</si>
  <si>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</si>
  <si>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</si>
  <si>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</si>
  <si>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</si>
  <si>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</si>
  <si>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</si>
  <si>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</si>
  <si>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</si>
  <si>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</si>
  <si>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</si>
  <si>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</si>
  <si>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</si>
  <si>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</si>
  <si>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</si>
  <si>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</si>
  <si>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</si>
  <si>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</si>
  <si>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</si>
  <si>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</si>
  <si>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</si>
  <si>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</si>
  <si>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</si>
  <si>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</si>
  <si>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</si>
  <si>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</si>
  <si>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</si>
  <si>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</si>
  <si>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</si>
  <si>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</si>
  <si>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</si>
  <si>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</si>
  <si>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</si>
  <si>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</si>
  <si>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</si>
  <si>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</si>
  <si>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</si>
  <si>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</si>
  <si>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</si>
  <si>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</si>
  <si>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</si>
  <si>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</si>
  <si>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</si>
  <si>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</si>
  <si>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</si>
  <si>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</si>
  <si>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</si>
  <si>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</si>
  <si>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</si>
  <si>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</si>
  <si>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</si>
  <si>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</si>
  <si>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</si>
  <si>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</si>
  <si>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</si>
  <si>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</si>
  <si>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</si>
  <si>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</si>
  <si>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</si>
  <si>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</si>
  <si>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</si>
  <si>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</si>
  <si>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</si>
  <si>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</si>
  <si>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</si>
  <si>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</si>
  <si>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</si>
  <si>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</si>
  <si>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</si>
  <si>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</si>
  <si>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</si>
  <si>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</si>
  <si>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</si>
  <si>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</si>
  <si>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</si>
  <si>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</si>
  <si>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</si>
  <si>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</si>
  <si>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</si>
  <si>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</si>
  <si>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</si>
  <si>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</si>
  <si>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</si>
  <si>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</si>
  <si>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</si>
  <si>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</si>
  <si>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</si>
  <si>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</si>
  <si>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</si>
  <si>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</si>
  <si>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</si>
  <si>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</si>
  <si>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</si>
  <si>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</si>
  <si>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</si>
  <si>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</si>
  <si>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</si>
  <si>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</si>
  <si>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</si>
  <si>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</si>
  <si>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</si>
  <si>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</si>
  <si>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</si>
  <si>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</si>
  <si>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</si>
  <si>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</si>
  <si>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</si>
  <si>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</si>
  <si>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</si>
  <si>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</si>
  <si>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</si>
  <si>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</si>
  <si>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</si>
  <si>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</si>
  <si>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</si>
  <si>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</si>
  <si>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</si>
  <si>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</si>
  <si>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</si>
  <si>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</si>
  <si>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</si>
  <si>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</si>
  <si>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</si>
  <si>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</si>
  <si>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</si>
  <si>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</si>
  <si>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</si>
  <si>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</si>
  <si>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</si>
  <si>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</si>
  <si>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</si>
  <si>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</si>
  <si>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</si>
  <si>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</si>
  <si>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</si>
  <si>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</si>
  <si>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</si>
  <si>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</si>
  <si>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</si>
  <si>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</si>
  <si>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</si>
  <si>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</si>
  <si>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</si>
  <si>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</si>
  <si>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</si>
  <si>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</si>
  <si>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</si>
  <si>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</si>
  <si>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</si>
  <si>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</si>
  <si>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</si>
  <si>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</si>
  <si>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</si>
  <si>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</si>
  <si>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</si>
  <si>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</si>
  <si>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</si>
  <si>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</si>
  <si>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</si>
  <si>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</si>
  <si>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</si>
  <si>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</si>
  <si>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</si>
  <si>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</si>
  <si>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</si>
  <si>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</si>
  <si>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</si>
  <si>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</si>
  <si>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</si>
  <si>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</si>
  <si>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</si>
  <si>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</si>
  <si>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</si>
  <si>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</si>
  <si>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</si>
  <si>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</si>
  <si>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</si>
  <si>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</si>
  <si>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</si>
  <si>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</si>
  <si>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</si>
  <si>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</si>
  <si>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</si>
  <si>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</si>
  <si>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</si>
  <si>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</si>
  <si>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</si>
  <si>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</si>
  <si>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</si>
  <si>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</si>
  <si>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</si>
  <si>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</si>
  <si>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</si>
  <si>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</si>
  <si>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</si>
  <si>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</si>
  <si>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</si>
  <si>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</si>
  <si>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</si>
  <si>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</si>
  <si>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</si>
  <si>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</si>
  <si>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</si>
  <si>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</si>
  <si>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</si>
  <si>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</si>
  <si>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</si>
  <si>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</si>
  <si>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</si>
  <si>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</si>
  <si>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</si>
  <si>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</si>
  <si>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</si>
  <si>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</si>
  <si>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</si>
  <si>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</si>
  <si>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</si>
  <si>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</si>
  <si>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</si>
  <si>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</si>
  <si>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</si>
  <si>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</si>
  <si>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</si>
  <si>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</si>
  <si>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</si>
  <si>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</si>
  <si>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</si>
  <si>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</si>
  <si>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</si>
  <si>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</si>
  <si>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</si>
  <si>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</si>
  <si>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</si>
  <si>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</si>
  <si>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</si>
  <si>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</si>
  <si>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</si>
  <si>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</si>
  <si>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</si>
  <si>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</si>
  <si>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</si>
  <si>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</si>
  <si>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</si>
  <si>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</si>
  <si>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</si>
  <si>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</si>
  <si>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</si>
  <si>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</si>
  <si>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</si>
  <si>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</si>
  <si>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</si>
  <si>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</si>
  <si>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</si>
  <si>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</si>
  <si>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</si>
  <si>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</si>
  <si>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</si>
  <si>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</si>
  <si>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</si>
  <si>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</si>
  <si>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</si>
  <si>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</si>
  <si>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</si>
  <si>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</si>
  <si>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</si>
  <si>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</si>
  <si>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</si>
  <si>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</si>
  <si>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</si>
  <si>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</si>
  <si>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</si>
  <si>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</si>
  <si>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</si>
  <si>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</si>
  <si>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</si>
  <si>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</si>
  <si>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</si>
  <si>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</si>
  <si>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</si>
  <si>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</si>
  <si>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</si>
  <si>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</si>
  <si>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</si>
  <si>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</si>
  <si>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</si>
  <si>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</si>
  <si>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</si>
  <si>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</si>
  <si>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</si>
  <si>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</si>
  <si>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</si>
  <si>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</si>
  <si>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</si>
  <si>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</si>
  <si>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</si>
  <si>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</si>
  <si>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</si>
  <si>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</si>
  <si>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</si>
  <si>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</si>
  <si>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</si>
  <si>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</si>
  <si>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</si>
  <si>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  de Moroleón, Gto.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</si>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</sst>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16760119.939999999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16760119.939999999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5212519.83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4519390.1100000003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4519390.1100000003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805</v>
      </c>
    </row>
    <row r="31" spans="1:3" x14ac:dyDescent="0.2">
      <c r="A31" s="85" t="s">
        <v>556</v>
      </c>
      <c r="B31" s="72" t="s">
        <v>439</v>
      </c>
      <c r="C31" s="137">
        <v>805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693934.71999999974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8432963</v>
      </c>
      <c r="E36" s="34">
        <v>0</v>
      </c>
      <c r="F36" s="34">
        <f t="shared" si="0"/>
        <v>8432963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16885738.219999999</v>
      </c>
      <c r="E37" s="34">
        <v>-8494429.0399999991</v>
      </c>
      <c r="F37" s="34">
        <f t="shared" si="0"/>
        <v>8391309.1799999997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-64152.24</v>
      </c>
      <c r="F38" s="34">
        <f t="shared" si="0"/>
        <v>-64152.24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477000</v>
      </c>
      <c r="E39" s="34">
        <v>-8751000</v>
      </c>
      <c r="F39" s="34">
        <f t="shared" si="0"/>
        <v>-8274000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-5285351.25</v>
      </c>
      <c r="E40" s="34">
        <v>-3200768.69</v>
      </c>
      <c r="F40" s="34">
        <f t="shared" si="0"/>
        <v>-8486119.9399999995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-8432963</v>
      </c>
      <c r="F41" s="34">
        <f t="shared" si="0"/>
        <v>-8432963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10107646.199999999</v>
      </c>
      <c r="E42" s="34">
        <v>-5944520.5800000001</v>
      </c>
      <c r="F42" s="34">
        <f t="shared" si="0"/>
        <v>4163125.6199999992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301996.24</v>
      </c>
      <c r="E43" s="34">
        <v>-1244678.69</v>
      </c>
      <c r="F43" s="34">
        <f t="shared" si="0"/>
        <v>-942682.45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4988323.3600000003</v>
      </c>
      <c r="E44" s="34">
        <v>-4988323.3600000003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223947.07</v>
      </c>
      <c r="E45" s="34">
        <v>-223947.07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350199.96</v>
      </c>
      <c r="E46" s="34">
        <v>-299162.52</v>
      </c>
      <c r="F46" s="34">
        <f t="shared" si="0"/>
        <v>51037.440000000002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242621.8</v>
      </c>
      <c r="E47" s="34">
        <v>4918860.59</v>
      </c>
      <c r="F47" s="34">
        <f t="shared" si="0"/>
        <v>5161482.3899999997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22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1400741.43</v>
      </c>
      <c r="D15" s="24">
        <v>5129.71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7733000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1104201.47</v>
      </c>
      <c r="D20" s="24">
        <v>1104201.47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9834086.7699999996</v>
      </c>
      <c r="D23" s="24">
        <v>9834086.7699999996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8019776.2300000004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237667.73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7652924.6500000004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129183.85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64235.54</v>
      </c>
      <c r="D62" s="24">
        <f t="shared" ref="D62:E62" si="0">SUM(D63:D70)</f>
        <v>805</v>
      </c>
      <c r="E62" s="24">
        <f t="shared" si="0"/>
        <v>43033.06</v>
      </c>
    </row>
    <row r="63" spans="1:9" x14ac:dyDescent="0.2">
      <c r="A63" s="22">
        <v>1241</v>
      </c>
      <c r="B63" s="20" t="s">
        <v>237</v>
      </c>
      <c r="C63" s="24">
        <v>59485.54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3100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805</v>
      </c>
      <c r="E67" s="24">
        <v>43033.06</v>
      </c>
    </row>
    <row r="68" spans="1:9" x14ac:dyDescent="0.2">
      <c r="A68" s="22">
        <v>1246</v>
      </c>
      <c r="B68" s="20" t="s">
        <v>242</v>
      </c>
      <c r="C68" s="24">
        <v>1649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25212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86294.3</v>
      </c>
      <c r="D110" s="24">
        <f>SUM(D111:D119)</f>
        <v>86294.3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3627</v>
      </c>
      <c r="D111" s="24">
        <f>C111</f>
        <v>3627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34503.660000000003</v>
      </c>
      <c r="D112" s="24">
        <f t="shared" ref="D112:D119" si="1">C112</f>
        <v>34503.660000000003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16697.86</v>
      </c>
      <c r="D117" s="24">
        <f t="shared" si="1"/>
        <v>16697.86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31465.78</v>
      </c>
      <c r="D119" s="24">
        <f t="shared" si="1"/>
        <v>31465.78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16391369.18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149.61000000000001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149.61000000000001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16391219.57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16391219.57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368750.76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368750.76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368750.76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693934.72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693129.72</v>
      </c>
      <c r="D99" s="53">
        <f>C99/$C$98</f>
        <v>0.99883994851850044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485960.82999999996</v>
      </c>
      <c r="D100" s="53">
        <f t="shared" ref="D100:D163" si="0">C100/$C$98</f>
        <v>0.70029761589101636</v>
      </c>
      <c r="E100" s="49"/>
    </row>
    <row r="101" spans="1:5" x14ac:dyDescent="0.2">
      <c r="A101" s="51">
        <v>5111</v>
      </c>
      <c r="B101" s="49" t="s">
        <v>361</v>
      </c>
      <c r="C101" s="52">
        <v>250905.29</v>
      </c>
      <c r="D101" s="53">
        <f t="shared" si="0"/>
        <v>0.36156901041066231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58180.32</v>
      </c>
      <c r="D103" s="53">
        <f t="shared" si="0"/>
        <v>8.3841200509465794E-2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176875.22</v>
      </c>
      <c r="D105" s="53">
        <f t="shared" si="0"/>
        <v>0.25488740497088835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2765</v>
      </c>
      <c r="D107" s="53">
        <f t="shared" si="0"/>
        <v>3.9845246538464021E-3</v>
      </c>
      <c r="E107" s="49"/>
    </row>
    <row r="108" spans="1:5" x14ac:dyDescent="0.2">
      <c r="A108" s="51">
        <v>5121</v>
      </c>
      <c r="B108" s="49" t="s">
        <v>368</v>
      </c>
      <c r="C108" s="52">
        <v>2765</v>
      </c>
      <c r="D108" s="53">
        <f t="shared" si="0"/>
        <v>3.9845246538464021E-3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0</v>
      </c>
      <c r="D113" s="53">
        <f t="shared" si="0"/>
        <v>0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0</v>
      </c>
      <c r="D116" s="53">
        <f t="shared" si="0"/>
        <v>0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204403.89</v>
      </c>
      <c r="D117" s="53">
        <f t="shared" si="0"/>
        <v>0.29455780797363768</v>
      </c>
      <c r="E117" s="49"/>
    </row>
    <row r="118" spans="1:5" x14ac:dyDescent="0.2">
      <c r="A118" s="51">
        <v>5131</v>
      </c>
      <c r="B118" s="49" t="s">
        <v>378</v>
      </c>
      <c r="C118" s="52">
        <v>0</v>
      </c>
      <c r="D118" s="53">
        <f t="shared" si="0"/>
        <v>0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380</v>
      </c>
      <c r="C120" s="52">
        <v>162714.67000000001</v>
      </c>
      <c r="D120" s="53">
        <f t="shared" si="0"/>
        <v>0.23448123477666605</v>
      </c>
      <c r="E120" s="49"/>
    </row>
    <row r="121" spans="1:5" x14ac:dyDescent="0.2">
      <c r="A121" s="51">
        <v>5134</v>
      </c>
      <c r="B121" s="49" t="s">
        <v>381</v>
      </c>
      <c r="C121" s="52">
        <v>3565.26</v>
      </c>
      <c r="D121" s="53">
        <f t="shared" si="0"/>
        <v>5.1377455216536803E-3</v>
      </c>
      <c r="E121" s="49"/>
    </row>
    <row r="122" spans="1:5" x14ac:dyDescent="0.2">
      <c r="A122" s="51">
        <v>5135</v>
      </c>
      <c r="B122" s="49" t="s">
        <v>382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16975.96</v>
      </c>
      <c r="D124" s="53">
        <f t="shared" si="0"/>
        <v>2.4463338568792178E-2</v>
      </c>
      <c r="E124" s="49"/>
    </row>
    <row r="125" spans="1:5" x14ac:dyDescent="0.2">
      <c r="A125" s="51">
        <v>5138</v>
      </c>
      <c r="B125" s="49" t="s">
        <v>385</v>
      </c>
      <c r="C125" s="52">
        <v>8000</v>
      </c>
      <c r="D125" s="53">
        <f t="shared" si="0"/>
        <v>1.1528461927946191E-2</v>
      </c>
      <c r="E125" s="49"/>
    </row>
    <row r="126" spans="1:5" x14ac:dyDescent="0.2">
      <c r="A126" s="51">
        <v>5139</v>
      </c>
      <c r="B126" s="49" t="s">
        <v>386</v>
      </c>
      <c r="C126" s="52">
        <v>13148</v>
      </c>
      <c r="D126" s="53">
        <f t="shared" si="0"/>
        <v>1.8947027178579566E-2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805</v>
      </c>
      <c r="D185" s="53">
        <f t="shared" si="1"/>
        <v>1.1600514814995855E-3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805</v>
      </c>
      <c r="D186" s="53">
        <f t="shared" si="1"/>
        <v>1.1600514814995855E-3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805</v>
      </c>
      <c r="D191" s="53">
        <f t="shared" si="1"/>
        <v>1.1600514814995855E-3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4340613.0599999996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16066185.220000001</v>
      </c>
    </row>
    <row r="15" spans="1:5" x14ac:dyDescent="0.2">
      <c r="A15" s="33">
        <v>3220</v>
      </c>
      <c r="B15" s="29" t="s">
        <v>469</v>
      </c>
      <c r="C15" s="34">
        <v>-2078241.03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973587.91</v>
      </c>
      <c r="D9" s="34">
        <v>1008896.44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973587.91</v>
      </c>
      <c r="D15" s="123">
        <f>SUM(D8:D14)</f>
        <v>1008896.44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4519390.1100000003</v>
      </c>
      <c r="D20" s="123">
        <f>SUM(D21:D27)</f>
        <v>4519390.1100000003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4519390.1100000003</v>
      </c>
      <c r="D25" s="34">
        <v>4519390.1100000003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4519390.1100000003</v>
      </c>
      <c r="D43" s="123">
        <f>D20+D28+D37</f>
        <v>4519390.1100000003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16066185.220000001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51842.44</v>
      </c>
      <c r="D48" s="123">
        <f>D51+D63+D91+D94+D49</f>
        <v>2906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805</v>
      </c>
      <c r="D63" s="123">
        <f>D64+D73+D76+D82</f>
        <v>2906</v>
      </c>
    </row>
    <row r="64" spans="1:4" x14ac:dyDescent="0.2">
      <c r="A64" s="33">
        <v>5510</v>
      </c>
      <c r="B64" s="29" t="s">
        <v>439</v>
      </c>
      <c r="C64" s="34">
        <f>SUM(C65:C72)</f>
        <v>805</v>
      </c>
      <c r="D64" s="34">
        <f>SUM(D65:D72)</f>
        <v>2906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805</v>
      </c>
      <c r="D69" s="34">
        <v>805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2101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51037.440000000002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13144.55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37892.89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8274000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8274000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8274000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7844027.6600000001</v>
      </c>
      <c r="D122" s="123">
        <f>D47+D48+D100-D106-D109</f>
        <v>2906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2019-02-13T21:19:08Z</cp:lastPrinted>
  <dcterms:created xsi:type="dcterms:W3CDTF">2012-12-11T20:36:24Z</dcterms:created>
  <dcterms:modified xsi:type="dcterms:W3CDTF">2024-02-24T20:14:30Z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