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5270C619-17DB-4EB6-A6E3-A22E2A6F0EA2}" xr6:coauthVersionLast="47" xr6:coauthVersionMax="47" xr10:uidLastSave="{00000000-0000-0000-0000-000000000000}"/>
  <bookViews>
    <workbookView xWindow="-20610" yWindow="-120" windowWidth="20730" windowHeight="11160" xr2:uid="{BE560F36-1F04-4426-864E-AFC0EF43A966}"/>
  </bookViews>
  <sheets>
    <sheet name="Formato 6c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5" i="1"/>
  <c r="B10" i="1"/>
  <c r="B9" i="1" s="1"/>
  <c r="C10" i="1"/>
  <c r="C9" i="1" s="1"/>
  <c r="E10" i="1"/>
  <c r="E9" i="1" s="1"/>
  <c r="F10" i="1"/>
  <c r="D11" i="1"/>
  <c r="D10" i="1" s="1"/>
  <c r="G11" i="1"/>
  <c r="G10" i="1" s="1"/>
  <c r="D12" i="1"/>
  <c r="G12" i="1" s="1"/>
  <c r="D13" i="1"/>
  <c r="G13" i="1" s="1"/>
  <c r="D14" i="1"/>
  <c r="G14" i="1" s="1"/>
  <c r="D15" i="1"/>
  <c r="G15" i="1"/>
  <c r="D16" i="1"/>
  <c r="G16" i="1" s="1"/>
  <c r="D17" i="1"/>
  <c r="G17" i="1" s="1"/>
  <c r="D18" i="1"/>
  <c r="G18" i="1" s="1"/>
  <c r="B19" i="1"/>
  <c r="C19" i="1"/>
  <c r="E19" i="1"/>
  <c r="F19" i="1"/>
  <c r="D20" i="1"/>
  <c r="D19" i="1" s="1"/>
  <c r="D21" i="1"/>
  <c r="G21" i="1"/>
  <c r="D22" i="1"/>
  <c r="G22" i="1" s="1"/>
  <c r="D23" i="1"/>
  <c r="G23" i="1" s="1"/>
  <c r="D24" i="1"/>
  <c r="G24" i="1" s="1"/>
  <c r="D25" i="1"/>
  <c r="G25" i="1"/>
  <c r="D26" i="1"/>
  <c r="G26" i="1" s="1"/>
  <c r="B27" i="1"/>
  <c r="C27" i="1"/>
  <c r="E27" i="1"/>
  <c r="F27" i="1"/>
  <c r="F9" i="1" s="1"/>
  <c r="D35" i="1"/>
  <c r="G35" i="1" s="1"/>
  <c r="G27" i="1" s="1"/>
  <c r="B37" i="1"/>
  <c r="C37" i="1"/>
  <c r="D37" i="1"/>
  <c r="E37" i="1"/>
  <c r="F37" i="1"/>
  <c r="G37" i="1"/>
  <c r="B44" i="1"/>
  <c r="B43" i="1" s="1"/>
  <c r="B77" i="1" s="1"/>
  <c r="C44" i="1"/>
  <c r="C43" i="1" s="1"/>
  <c r="C77" i="1" s="1"/>
  <c r="E44" i="1"/>
  <c r="E43" i="1" s="1"/>
  <c r="F44" i="1"/>
  <c r="F43" i="1" s="1"/>
  <c r="F77" i="1" s="1"/>
  <c r="D51" i="1"/>
  <c r="D44" i="1" s="1"/>
  <c r="B53" i="1"/>
  <c r="C53" i="1"/>
  <c r="E53" i="1"/>
  <c r="F53" i="1"/>
  <c r="D55" i="1"/>
  <c r="D53" i="1" s="1"/>
  <c r="B61" i="1"/>
  <c r="C61" i="1"/>
  <c r="D61" i="1"/>
  <c r="E61" i="1"/>
  <c r="F61" i="1"/>
  <c r="G61" i="1"/>
  <c r="B71" i="1"/>
  <c r="C71" i="1"/>
  <c r="D71" i="1"/>
  <c r="E71" i="1"/>
  <c r="F71" i="1"/>
  <c r="G71" i="1"/>
  <c r="D43" i="1" l="1"/>
  <c r="E77" i="1"/>
  <c r="G55" i="1"/>
  <c r="G53" i="1" s="1"/>
  <c r="G51" i="1"/>
  <c r="G44" i="1" s="1"/>
  <c r="G43" i="1" s="1"/>
  <c r="G20" i="1"/>
  <c r="G19" i="1" s="1"/>
  <c r="G9" i="1" s="1"/>
  <c r="D27" i="1"/>
  <c r="D9" i="1" s="1"/>
  <c r="G77" i="1" l="1"/>
  <c r="D77" i="1"/>
</calcChain>
</file>

<file path=xl/sharedStrings.xml><?xml version="1.0" encoding="utf-8"?>
<sst xmlns="http://schemas.openxmlformats.org/spreadsheetml/2006/main" count="79" uniqueCount="47">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</sst>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wrapText="1" indent="9"/>
    </xf>
    <xf numFmtId="164" fontId="0" fillId="0" borderId="3" xfId="1" applyNumberFormat="1" applyFont="1" applyFill="1" applyBorder="1" applyAlignment="1" applyProtection="1">
      <alignment vertical="center"/>
      <protection locked="0"/>
    </xf>
    <xf numFmtId="164" fontId="1" fillId="0" borderId="3" xfId="1" applyNumberFormat="1" applyFont="1" applyFill="1" applyBorder="1" applyAlignment="1" applyProtection="1">
      <alignment vertical="center"/>
      <protection locked="0"/>
    </xf>
    <xf numFmtId="0" fontId="0" fillId="0" borderId="2" xfId="0" applyBorder="1"/>
    <xf numFmtId="0" fontId="0" fillId="0" borderId="2" xfId="0" applyBorder="1" applyAlignment="1">
      <alignment horizontal="left" vertical="center" indent="9"/>
    </xf>
    <xf numFmtId="4" fontId="2" fillId="0" borderId="4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3.xlsx" TargetMode="External"/><Relationship Id="rId1" Type="http://schemas.openxmlformats.org/officeDocument/2006/relationships/externalLinkPath" Target="0361_IDF_MMOR_000_2200_F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1.xlsx" TargetMode="External"/><Relationship Id="rId1" Type="http://schemas.openxmlformats.org/officeDocument/2006/relationships/externalLinkPath" Target="0361_IDF_MMOR_000_2200_F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3"/>
    </sheetNames>
    <sheetDataSet>
      <sheetData sheetId="0">
        <row r="4">
          <cell r="A4" t="str">
            <v>Del 1 de Enero al 31 de Diciembre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</sheetNames>
    <sheetDataSet>
      <sheetData sheetId="0">
        <row r="2">
          <cell r="A2" t="str">
            <v>NOMBRE DEL ENTE PÚBLICO (a)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D907-D4F7-46F1-9A82-FDE2BB334385}">
  <sheetPr>
    <outlinePr summaryBelow="0"/>
  </sheetPr>
  <dimension ref="A1:G78"/>
  <sheetViews>
    <sheetView showGridLines="0" tabSelected="1" zoomScale="62" zoomScaleNormal="62" workbookViewId="0">
      <selection activeCell="C83" sqref="C8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38" t="s">
        <v>46</v>
      </c>
      <c r="B1" s="37"/>
      <c r="C1" s="37"/>
      <c r="D1" s="37"/>
      <c r="E1" s="37"/>
      <c r="F1" s="37"/>
      <c r="G1" s="37"/>
    </row>
    <row r="2" spans="1:7" x14ac:dyDescent="0.25">
      <c r="A2" s="36" t="str">
        <f>'[2]Formato 1'!A2</f>
        <v>NOMBRE DEL ENTE PÚBLICO (a)</v>
      </c>
      <c r="B2" s="35"/>
      <c r="C2" s="35"/>
      <c r="D2" s="35"/>
      <c r="E2" s="35"/>
      <c r="F2" s="35"/>
      <c r="G2" s="34"/>
    </row>
    <row r="3" spans="1:7" x14ac:dyDescent="0.25">
      <c r="A3" s="33" t="s">
        <v>45</v>
      </c>
      <c r="B3" s="32"/>
      <c r="C3" s="32"/>
      <c r="D3" s="32"/>
      <c r="E3" s="32"/>
      <c r="F3" s="32"/>
      <c r="G3" s="31"/>
    </row>
    <row r="4" spans="1:7" x14ac:dyDescent="0.25">
      <c r="A4" s="33" t="s">
        <v>44</v>
      </c>
      <c r="B4" s="32"/>
      <c r="C4" s="32"/>
      <c r="D4" s="32"/>
      <c r="E4" s="32"/>
      <c r="F4" s="32"/>
      <c r="G4" s="31"/>
    </row>
    <row r="5" spans="1:7" x14ac:dyDescent="0.25">
      <c r="A5" s="33" t="str">
        <f>'[1]Formato 3'!A4</f>
        <v>Del 1 de Enero al 31 de Diciembre de 2023 (b)</v>
      </c>
      <c r="B5" s="32"/>
      <c r="C5" s="32"/>
      <c r="D5" s="32"/>
      <c r="E5" s="32"/>
      <c r="F5" s="32"/>
      <c r="G5" s="31"/>
    </row>
    <row r="6" spans="1:7" ht="41.45" customHeight="1" x14ac:dyDescent="0.25">
      <c r="A6" s="30" t="s">
        <v>43</v>
      </c>
      <c r="B6" s="29"/>
      <c r="C6" s="29"/>
      <c r="D6" s="29"/>
      <c r="E6" s="29"/>
      <c r="F6" s="29"/>
      <c r="G6" s="28"/>
    </row>
    <row r="7" spans="1:7" ht="15.75" customHeight="1" x14ac:dyDescent="0.25">
      <c r="A7" s="27" t="s">
        <v>42</v>
      </c>
      <c r="B7" s="26" t="s">
        <v>41</v>
      </c>
      <c r="C7" s="25"/>
      <c r="D7" s="25"/>
      <c r="E7" s="25"/>
      <c r="F7" s="24"/>
      <c r="G7" s="23" t="s">
        <v>40</v>
      </c>
    </row>
    <row r="8" spans="1:7" ht="30" x14ac:dyDescent="0.25">
      <c r="A8" s="22"/>
      <c r="B8" s="20" t="s">
        <v>39</v>
      </c>
      <c r="C8" s="21" t="s">
        <v>38</v>
      </c>
      <c r="D8" s="20" t="s">
        <v>37</v>
      </c>
      <c r="E8" s="20" t="s">
        <v>36</v>
      </c>
      <c r="F8" s="19" t="s">
        <v>35</v>
      </c>
      <c r="G8" s="18"/>
    </row>
    <row r="9" spans="1:7" ht="16.5" customHeight="1" x14ac:dyDescent="0.25">
      <c r="A9" s="17" t="s">
        <v>34</v>
      </c>
      <c r="B9" s="16">
        <f>SUM(B10,B19,B27,B37)</f>
        <v>227595537.17000002</v>
      </c>
      <c r="C9" s="16">
        <f>SUM(C10,C19,C27,C37)</f>
        <v>80300704.100000009</v>
      </c>
      <c r="D9" s="16">
        <f>SUM(D10,D19,D27,D37)</f>
        <v>307896241.27000004</v>
      </c>
      <c r="E9" s="16">
        <f>SUM(E10,E19,E27,E37)</f>
        <v>251514767.40000001</v>
      </c>
      <c r="F9" s="16">
        <f>SUM(F10,F19,F27,F37)</f>
        <v>249952863.66000003</v>
      </c>
      <c r="G9" s="16">
        <f>SUM(G10,G19,G27,G37)</f>
        <v>56381473.870000005</v>
      </c>
    </row>
    <row r="10" spans="1:7" ht="15" customHeight="1" x14ac:dyDescent="0.25">
      <c r="A10" s="10" t="s">
        <v>32</v>
      </c>
      <c r="B10" s="7">
        <f>SUM(B11:B18)</f>
        <v>119891604.56</v>
      </c>
      <c r="C10" s="7">
        <f>SUM(C11:C18)</f>
        <v>41413961.230000004</v>
      </c>
      <c r="D10" s="7">
        <f>SUM(D11:D18)</f>
        <v>161305565.78999999</v>
      </c>
      <c r="E10" s="7">
        <f>SUM(E11:E18)</f>
        <v>137827656.01999998</v>
      </c>
      <c r="F10" s="7">
        <f>SUM(F11:F18)</f>
        <v>137415446.44</v>
      </c>
      <c r="G10" s="7">
        <f>SUM(G11:G18)</f>
        <v>23477909.770000011</v>
      </c>
    </row>
    <row r="11" spans="1:7" x14ac:dyDescent="0.25">
      <c r="A11" s="15" t="s">
        <v>31</v>
      </c>
      <c r="B11" s="13">
        <v>36145178.450000003</v>
      </c>
      <c r="C11" s="13">
        <v>2810317.73</v>
      </c>
      <c r="D11" s="12">
        <f>B11+C11</f>
        <v>38955496.18</v>
      </c>
      <c r="E11" s="13">
        <v>38826471.369999997</v>
      </c>
      <c r="F11" s="13">
        <v>38771011.659999996</v>
      </c>
      <c r="G11" s="12">
        <f>D11-E11</f>
        <v>129024.81000000238</v>
      </c>
    </row>
    <row r="12" spans="1:7" x14ac:dyDescent="0.25">
      <c r="A12" s="15" t="s">
        <v>30</v>
      </c>
      <c r="B12" s="13">
        <v>434210.31</v>
      </c>
      <c r="C12" s="13">
        <v>7765.2</v>
      </c>
      <c r="D12" s="12">
        <f>B12+C12</f>
        <v>441975.51</v>
      </c>
      <c r="E12" s="13">
        <v>397198.37</v>
      </c>
      <c r="F12" s="13">
        <v>395431.89</v>
      </c>
      <c r="G12" s="12">
        <f>D12-E12</f>
        <v>44777.140000000014</v>
      </c>
    </row>
    <row r="13" spans="1:7" x14ac:dyDescent="0.25">
      <c r="A13" s="15" t="s">
        <v>29</v>
      </c>
      <c r="B13" s="13">
        <v>15239698.23</v>
      </c>
      <c r="C13" s="13">
        <v>4609552.76</v>
      </c>
      <c r="D13" s="12">
        <f>B13+C13</f>
        <v>19849250.990000002</v>
      </c>
      <c r="E13" s="13">
        <v>18834374.359999999</v>
      </c>
      <c r="F13" s="13">
        <v>18777040.84</v>
      </c>
      <c r="G13" s="12">
        <f>D13-E13</f>
        <v>1014876.6300000027</v>
      </c>
    </row>
    <row r="14" spans="1:7" x14ac:dyDescent="0.25">
      <c r="A14" s="15" t="s">
        <v>28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15" t="s">
        <v>27</v>
      </c>
      <c r="B15" s="13">
        <v>20061552.219999999</v>
      </c>
      <c r="C15" s="13">
        <v>9247893.3900000006</v>
      </c>
      <c r="D15" s="12">
        <f>B15+C15</f>
        <v>29309445.609999999</v>
      </c>
      <c r="E15" s="13">
        <v>16005806.970000001</v>
      </c>
      <c r="F15" s="13">
        <v>15952318.15</v>
      </c>
      <c r="G15" s="12">
        <f>D15-E15</f>
        <v>13303638.639999999</v>
      </c>
    </row>
    <row r="16" spans="1:7" x14ac:dyDescent="0.25">
      <c r="A16" s="15" t="s">
        <v>26</v>
      </c>
      <c r="B16" s="12">
        <v>0</v>
      </c>
      <c r="C16" s="12">
        <v>0</v>
      </c>
      <c r="D16" s="12">
        <f>B16+C16</f>
        <v>0</v>
      </c>
      <c r="E16" s="12">
        <v>0</v>
      </c>
      <c r="F16" s="12">
        <v>0</v>
      </c>
      <c r="G16" s="12">
        <f>D16-E16</f>
        <v>0</v>
      </c>
    </row>
    <row r="17" spans="1:7" x14ac:dyDescent="0.25">
      <c r="A17" s="15" t="s">
        <v>25</v>
      </c>
      <c r="B17" s="13">
        <v>35216979.170000002</v>
      </c>
      <c r="C17" s="13">
        <v>22511719.809999999</v>
      </c>
      <c r="D17" s="12">
        <f>B17+C17</f>
        <v>57728698.980000004</v>
      </c>
      <c r="E17" s="13">
        <v>49779160.969999999</v>
      </c>
      <c r="F17" s="13">
        <v>49561974.670000002</v>
      </c>
      <c r="G17" s="12">
        <f>D17-E17</f>
        <v>7949538.0100000054</v>
      </c>
    </row>
    <row r="18" spans="1:7" x14ac:dyDescent="0.25">
      <c r="A18" s="15" t="s">
        <v>24</v>
      </c>
      <c r="B18" s="13">
        <v>12793986.18</v>
      </c>
      <c r="C18" s="13">
        <v>2226712.34</v>
      </c>
      <c r="D18" s="12">
        <f>B18+C18</f>
        <v>15020698.52</v>
      </c>
      <c r="E18" s="13">
        <v>13984643.98</v>
      </c>
      <c r="F18" s="13">
        <v>13957669.23</v>
      </c>
      <c r="G18" s="12">
        <f>D18-E18</f>
        <v>1036054.5399999991</v>
      </c>
    </row>
    <row r="19" spans="1:7" x14ac:dyDescent="0.25">
      <c r="A19" s="10" t="s">
        <v>23</v>
      </c>
      <c r="B19" s="7">
        <f>SUM(B20:B26)</f>
        <v>104801673.80999999</v>
      </c>
      <c r="C19" s="7">
        <f>SUM(C20:C26)</f>
        <v>35116129.100000001</v>
      </c>
      <c r="D19" s="7">
        <f>SUM(D20:D26)</f>
        <v>139917802.91000003</v>
      </c>
      <c r="E19" s="7">
        <f>SUM(E20:E26)</f>
        <v>107908812.61</v>
      </c>
      <c r="F19" s="7">
        <f>SUM(F20:F26)</f>
        <v>106766053.79000002</v>
      </c>
      <c r="G19" s="7">
        <f>SUM(G20:G26)</f>
        <v>32008990.299999997</v>
      </c>
    </row>
    <row r="20" spans="1:7" x14ac:dyDescent="0.25">
      <c r="A20" s="15" t="s">
        <v>22</v>
      </c>
      <c r="B20" s="13">
        <v>610000</v>
      </c>
      <c r="C20" s="13">
        <v>0</v>
      </c>
      <c r="D20" s="12">
        <f>B20+C20</f>
        <v>610000</v>
      </c>
      <c r="E20" s="13">
        <v>220965.51</v>
      </c>
      <c r="F20" s="13">
        <v>220965.51</v>
      </c>
      <c r="G20" s="12">
        <f>D20-E20</f>
        <v>389034.49</v>
      </c>
    </row>
    <row r="21" spans="1:7" x14ac:dyDescent="0.25">
      <c r="A21" s="15" t="s">
        <v>21</v>
      </c>
      <c r="B21" s="13">
        <v>91648349.959999993</v>
      </c>
      <c r="C21" s="13">
        <v>30096565.07</v>
      </c>
      <c r="D21" s="12">
        <f>B21+C21</f>
        <v>121744915.03</v>
      </c>
      <c r="E21" s="13">
        <v>91088978.670000002</v>
      </c>
      <c r="F21" s="13">
        <v>89988678.799999997</v>
      </c>
      <c r="G21" s="12">
        <f>D21-E21</f>
        <v>30655936.359999999</v>
      </c>
    </row>
    <row r="22" spans="1:7" x14ac:dyDescent="0.25">
      <c r="A22" s="15" t="s">
        <v>20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 x14ac:dyDescent="0.25">
      <c r="A23" s="15" t="s">
        <v>19</v>
      </c>
      <c r="B23" s="13">
        <v>4667453.59</v>
      </c>
      <c r="C23" s="13">
        <v>3479796.28</v>
      </c>
      <c r="D23" s="12">
        <f>B23+C23</f>
        <v>8147249.8699999992</v>
      </c>
      <c r="E23" s="13">
        <v>7438788.71</v>
      </c>
      <c r="F23" s="13">
        <v>7424127.0099999998</v>
      </c>
      <c r="G23" s="12">
        <f>D23-E23</f>
        <v>708461.15999999922</v>
      </c>
    </row>
    <row r="24" spans="1:7" x14ac:dyDescent="0.25">
      <c r="A24" s="15" t="s">
        <v>18</v>
      </c>
      <c r="B24" s="13">
        <v>7127097.9400000004</v>
      </c>
      <c r="C24" s="13">
        <v>1360664.05</v>
      </c>
      <c r="D24" s="12">
        <f>B24+C24</f>
        <v>8487761.9900000002</v>
      </c>
      <c r="E24" s="13">
        <v>8302232.9400000004</v>
      </c>
      <c r="F24" s="13">
        <v>8277339.3200000003</v>
      </c>
      <c r="G24" s="12">
        <f>D24-E24</f>
        <v>185529.04999999981</v>
      </c>
    </row>
    <row r="25" spans="1:7" x14ac:dyDescent="0.25">
      <c r="A25" s="15" t="s">
        <v>17</v>
      </c>
      <c r="B25" s="13">
        <v>748772.32</v>
      </c>
      <c r="C25" s="13">
        <v>179103.7</v>
      </c>
      <c r="D25" s="12">
        <f>B25+C25</f>
        <v>927876.02</v>
      </c>
      <c r="E25" s="13">
        <v>857846.78</v>
      </c>
      <c r="F25" s="13">
        <v>854943.15</v>
      </c>
      <c r="G25" s="12">
        <f>D25-E25</f>
        <v>70029.239999999991</v>
      </c>
    </row>
    <row r="26" spans="1:7" x14ac:dyDescent="0.25">
      <c r="A26" s="15" t="s">
        <v>16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10" t="s">
        <v>15</v>
      </c>
      <c r="B27" s="7">
        <f>SUM(B28:B36)</f>
        <v>2902258.8</v>
      </c>
      <c r="C27" s="7">
        <f>SUM(C28:C36)</f>
        <v>3770613.77</v>
      </c>
      <c r="D27" s="7">
        <f>SUM(D28:D36)</f>
        <v>6672872.5700000003</v>
      </c>
      <c r="E27" s="7">
        <f>SUM(E28:E36)</f>
        <v>5778298.7699999996</v>
      </c>
      <c r="F27" s="7">
        <f>SUM(F28:F36)</f>
        <v>5771363.4299999997</v>
      </c>
      <c r="G27" s="7">
        <f>SUM(G28:G36)</f>
        <v>894573.80000000075</v>
      </c>
    </row>
    <row r="28" spans="1:7" x14ac:dyDescent="0.25">
      <c r="A28" s="8" t="s">
        <v>14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15" t="s">
        <v>13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5" t="s">
        <v>12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x14ac:dyDescent="0.25">
      <c r="A31" s="15" t="s">
        <v>11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15" t="s">
        <v>10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ht="14.45" customHeight="1" x14ac:dyDescent="0.25">
      <c r="A33" s="15" t="s">
        <v>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14.45" customHeight="1" x14ac:dyDescent="0.25">
      <c r="A34" s="15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14.45" customHeight="1" x14ac:dyDescent="0.25">
      <c r="A35" s="15" t="s">
        <v>7</v>
      </c>
      <c r="B35" s="13">
        <v>2902258.8</v>
      </c>
      <c r="C35" s="13">
        <v>3770613.77</v>
      </c>
      <c r="D35" s="12">
        <f>B35+C35</f>
        <v>6672872.5700000003</v>
      </c>
      <c r="E35" s="13">
        <v>5778298.7699999996</v>
      </c>
      <c r="F35" s="13">
        <v>5771363.4299999997</v>
      </c>
      <c r="G35" s="12">
        <f>D35-E35</f>
        <v>894573.80000000075</v>
      </c>
    </row>
    <row r="36" spans="1:7" ht="14.45" customHeight="1" x14ac:dyDescent="0.25">
      <c r="A36" s="15" t="s">
        <v>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14.45" customHeight="1" x14ac:dyDescent="0.25">
      <c r="A37" s="9" t="s">
        <v>5</v>
      </c>
      <c r="B37" s="7">
        <f>SUM(B38:B41)</f>
        <v>0</v>
      </c>
      <c r="C37" s="7">
        <f>SUM(C38:C41)</f>
        <v>0</v>
      </c>
      <c r="D37" s="7">
        <f>SUM(D38:D41)</f>
        <v>0</v>
      </c>
      <c r="E37" s="7">
        <f>SUM(E38:E41)</f>
        <v>0</v>
      </c>
      <c r="F37" s="7">
        <f>SUM(F38:F41)</f>
        <v>0</v>
      </c>
      <c r="G37" s="7">
        <f>SUM(G38:G41)</f>
        <v>0</v>
      </c>
    </row>
    <row r="38" spans="1:7" x14ac:dyDescent="0.25">
      <c r="A38" s="8" t="s">
        <v>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ht="30" x14ac:dyDescent="0.25">
      <c r="A39" s="8" t="s">
        <v>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5">
      <c r="A40" s="8" t="s">
        <v>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8" t="s">
        <v>1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5">
      <c r="A42" s="8"/>
      <c r="B42" s="14"/>
      <c r="C42" s="14"/>
      <c r="D42" s="14"/>
      <c r="E42" s="14"/>
      <c r="F42" s="14"/>
      <c r="G42" s="14"/>
    </row>
    <row r="43" spans="1:7" x14ac:dyDescent="0.25">
      <c r="A43" s="4" t="s">
        <v>33</v>
      </c>
      <c r="B43" s="3">
        <f>SUM(B44,B53,B61,B71)</f>
        <v>58324244</v>
      </c>
      <c r="C43" s="3">
        <f>SUM(C44,C53,C61,C71)</f>
        <v>16839920.960000001</v>
      </c>
      <c r="D43" s="3">
        <f>SUM(D44,D53,D61,D71)</f>
        <v>75164164.960000008</v>
      </c>
      <c r="E43" s="3">
        <f>SUM(E44,E53,E61,E71)</f>
        <v>71259732</v>
      </c>
      <c r="F43" s="3">
        <f>SUM(F44,F53,F61,F71)</f>
        <v>66859732</v>
      </c>
      <c r="G43" s="3">
        <f>SUM(G44,G53,G61,G71)</f>
        <v>3904432.9599999972</v>
      </c>
    </row>
    <row r="44" spans="1:7" x14ac:dyDescent="0.25">
      <c r="A44" s="10" t="s">
        <v>32</v>
      </c>
      <c r="B44" s="7">
        <f>SUM(B45:B52)</f>
        <v>32248964.649999999</v>
      </c>
      <c r="C44" s="7">
        <f>SUM(C45:C52)</f>
        <v>-11570810.810000001</v>
      </c>
      <c r="D44" s="7">
        <f>SUM(D45:D52)</f>
        <v>20678153.839999996</v>
      </c>
      <c r="E44" s="7">
        <f>SUM(E45:E52)</f>
        <v>20643559.98</v>
      </c>
      <c r="F44" s="7">
        <f>SUM(F45:F52)</f>
        <v>20643559.98</v>
      </c>
      <c r="G44" s="7">
        <f>SUM(G45:G52)</f>
        <v>34593.859999995679</v>
      </c>
    </row>
    <row r="45" spans="1:7" x14ac:dyDescent="0.25">
      <c r="A45" s="8" t="s">
        <v>31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8" t="s">
        <v>30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8" t="s">
        <v>29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x14ac:dyDescent="0.25">
      <c r="A48" s="8" t="s">
        <v>28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5">
      <c r="A49" s="8" t="s">
        <v>27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s="8" t="s">
        <v>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8" t="s">
        <v>25</v>
      </c>
      <c r="B51" s="13">
        <v>32248964.649999999</v>
      </c>
      <c r="C51" s="13">
        <v>-11570810.810000001</v>
      </c>
      <c r="D51" s="12">
        <f>B51+C51</f>
        <v>20678153.839999996</v>
      </c>
      <c r="E51" s="13">
        <v>20643559.98</v>
      </c>
      <c r="F51" s="13">
        <v>20643559.98</v>
      </c>
      <c r="G51" s="12">
        <f>D51-E51</f>
        <v>34593.859999995679</v>
      </c>
    </row>
    <row r="52" spans="1:7" x14ac:dyDescent="0.25">
      <c r="A52" s="8" t="s">
        <v>24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10" t="s">
        <v>23</v>
      </c>
      <c r="B53" s="7">
        <f>SUM(B54:B60)</f>
        <v>26075279.350000001</v>
      </c>
      <c r="C53" s="7">
        <f>SUM(C54:C60)</f>
        <v>28410731.77</v>
      </c>
      <c r="D53" s="7">
        <f>SUM(D54:D60)</f>
        <v>54486011.120000005</v>
      </c>
      <c r="E53" s="7">
        <f>SUM(E54:E60)</f>
        <v>50616172.020000003</v>
      </c>
      <c r="F53" s="7">
        <f>SUM(F54:F60)</f>
        <v>46216172.020000003</v>
      </c>
      <c r="G53" s="7">
        <f>SUM(G54:G60)</f>
        <v>3869839.1000000015</v>
      </c>
    </row>
    <row r="54" spans="1:7" x14ac:dyDescent="0.25">
      <c r="A54" s="8" t="s">
        <v>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5">
      <c r="A55" s="8" t="s">
        <v>21</v>
      </c>
      <c r="B55" s="13">
        <v>26075279.350000001</v>
      </c>
      <c r="C55" s="13">
        <v>28410731.77</v>
      </c>
      <c r="D55" s="12">
        <f>B55+C55</f>
        <v>54486011.120000005</v>
      </c>
      <c r="E55" s="13">
        <v>50616172.020000003</v>
      </c>
      <c r="F55" s="13">
        <v>46216172.020000003</v>
      </c>
      <c r="G55" s="12">
        <f>D55-E55</f>
        <v>3869839.1000000015</v>
      </c>
    </row>
    <row r="56" spans="1:7" x14ac:dyDescent="0.25">
      <c r="A56" s="8" t="s">
        <v>20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11" t="s">
        <v>19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x14ac:dyDescent="0.25">
      <c r="A58" s="8" t="s">
        <v>18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8" t="s">
        <v>17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8" t="s">
        <v>16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10" t="s">
        <v>15</v>
      </c>
      <c r="B61" s="7">
        <f>SUM(B62:B70)</f>
        <v>0</v>
      </c>
      <c r="C61" s="7">
        <f>SUM(C62:C70)</f>
        <v>0</v>
      </c>
      <c r="D61" s="7">
        <f>SUM(D62:D70)</f>
        <v>0</v>
      </c>
      <c r="E61" s="7">
        <f>SUM(E62:E70)</f>
        <v>0</v>
      </c>
      <c r="F61" s="7">
        <f>SUM(F62:F70)</f>
        <v>0</v>
      </c>
      <c r="G61" s="7">
        <f>SUM(G62:G70)</f>
        <v>0</v>
      </c>
    </row>
    <row r="62" spans="1:7" x14ac:dyDescent="0.25">
      <c r="A62" s="8" t="s">
        <v>14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8" t="s">
        <v>13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8" t="s">
        <v>12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8" t="s">
        <v>11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25">
      <c r="A66" s="8" t="s">
        <v>10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8" t="s">
        <v>8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8" t="s">
        <v>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x14ac:dyDescent="0.25">
      <c r="A70" s="8" t="s">
        <v>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x14ac:dyDescent="0.25">
      <c r="A71" s="9" t="s">
        <v>5</v>
      </c>
      <c r="B71" s="7">
        <f>SUM(B72:B75)</f>
        <v>0</v>
      </c>
      <c r="C71" s="7">
        <f>SUM(C72:C75)</f>
        <v>0</v>
      </c>
      <c r="D71" s="7">
        <f>SUM(D72:D75)</f>
        <v>0</v>
      </c>
      <c r="E71" s="7">
        <f>SUM(E72:E75)</f>
        <v>0</v>
      </c>
      <c r="F71" s="7">
        <f>SUM(F72:F75)</f>
        <v>0</v>
      </c>
      <c r="G71" s="7">
        <f>SUM(G72:G75)</f>
        <v>0</v>
      </c>
    </row>
    <row r="72" spans="1:7" x14ac:dyDescent="0.25">
      <c r="A72" s="8" t="s">
        <v>4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ht="30" x14ac:dyDescent="0.25">
      <c r="A73" s="8" t="s">
        <v>3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8" t="s">
        <v>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5">
      <c r="A75" s="8" t="s">
        <v>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6"/>
      <c r="B76" s="5"/>
      <c r="C76" s="5"/>
      <c r="D76" s="5"/>
      <c r="E76" s="5"/>
      <c r="F76" s="5"/>
      <c r="G76" s="5"/>
    </row>
    <row r="77" spans="1:7" x14ac:dyDescent="0.25">
      <c r="A77" s="4" t="s">
        <v>0</v>
      </c>
      <c r="B77" s="3">
        <f>B43+B9</f>
        <v>285919781.17000002</v>
      </c>
      <c r="C77" s="3">
        <f>C43+C9</f>
        <v>97140625.060000002</v>
      </c>
      <c r="D77" s="3">
        <f>D43+D9</f>
        <v>383060406.23000002</v>
      </c>
      <c r="E77" s="3">
        <f>E43+E9</f>
        <v>322774499.39999998</v>
      </c>
      <c r="F77" s="3">
        <f>F43+F9</f>
        <v>316812595.66000003</v>
      </c>
      <c r="G77" s="3">
        <f>G43+G9</f>
        <v>60285906.829999998</v>
      </c>
    </row>
    <row r="78" spans="1:7" x14ac:dyDescent="0.25">
      <c r="A78" s="2"/>
      <c r="B78" s="1"/>
      <c r="C78" s="1"/>
      <c r="D78" s="1"/>
      <c r="E78" s="1"/>
      <c r="F78" s="1"/>
      <c r="G78" s="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B76:G77 C9:G18 C20:G26 C28:G36 C43:G52 C62:G70 C54:G60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2024-03-21T15:47:15Z</dcterms:created>
  <dcterms:modified xsi:type="dcterms:W3CDTF">2024-03-21T16:00:24Z</dcterms:modified>
</cp:coreProperties>
</file>