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654E6D82-2B4D-45AB-8378-45F32C44AA55}" xr6:coauthVersionLast="47" xr6:coauthVersionMax="47" xr10:uidLastSave="{00000000-0000-0000-0000-000000000000}"/>
  <bookViews>
    <workbookView xWindow="-120" yWindow="-120" windowWidth="29040" windowHeight="15720" xr2:uid="{B8723CB9-A804-42BB-A411-FE129E558493}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F59" i="1"/>
  <c r="E59" i="1"/>
  <c r="D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E65" i="1" s="1"/>
  <c r="E70" i="1" s="1"/>
  <c r="D54" i="1"/>
  <c r="C54" i="1"/>
  <c r="B54" i="1"/>
  <c r="G53" i="1"/>
  <c r="D53" i="1"/>
  <c r="G52" i="1"/>
  <c r="D52" i="1"/>
  <c r="G51" i="1"/>
  <c r="D51" i="1"/>
  <c r="G50" i="1"/>
  <c r="D50" i="1"/>
  <c r="G47" i="1"/>
  <c r="D47" i="1"/>
  <c r="G46" i="1"/>
  <c r="D46" i="1"/>
  <c r="G45" i="1"/>
  <c r="F45" i="1"/>
  <c r="F65" i="1" s="1"/>
  <c r="E45" i="1"/>
  <c r="D45" i="1"/>
  <c r="D65" i="1" s="1"/>
  <c r="D70" i="1" s="1"/>
  <c r="C45" i="1"/>
  <c r="C65" i="1" s="1"/>
  <c r="C70" i="1" s="1"/>
  <c r="B45" i="1"/>
  <c r="B65" i="1" s="1"/>
  <c r="B70" i="1" s="1"/>
  <c r="G42" i="1"/>
  <c r="A4" i="1"/>
  <c r="A2" i="1"/>
  <c r="F70" i="1" l="1"/>
  <c r="G65" i="1"/>
  <c r="G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<sst xmlns="http://schemas.openxmlformats.org/spreadsheetml/2006/main" count="73" uniqueCount="73">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</sst>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1" applyNumberFormat="1" applyFont="1" applyFill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0" borderId="15" xfId="0" applyNumberFormat="1" applyBorder="1" applyAlignment="1">
      <alignment vertical="center"/>
    </xf>
    <xf numFmtId="43" fontId="0" fillId="0" borderId="15" xfId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15" xfId="1" applyFont="1" applyFill="1" applyBorder="1" applyAlignment="1">
      <alignment vertical="center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wrapText="1" indent="3"/>
    </xf>
    <xf numFmtId="4" fontId="1" fillId="0" borderId="15" xfId="2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3">
    <cellStyle name="Millares 2" xfId="2" xr:uid="{0C649ED0-41FF-4207-B202-F55FE3634D08}"/>
    <cellStyle name="Millares 3" xfId="1" xr:uid="{89E9F3C7-B6F1-4FA7-94D0-DE3B07F672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60A6-3FEA-4138-828F-63A5DFCD6FC1}">
  <sheetPr>
    <outlinePr summaryBelow="0"/>
  </sheetPr>
  <dimension ref="A1:G76"/>
  <sheetViews>
    <sheetView showGridLines="0" tabSelected="1" zoomScale="76" zoomScaleNormal="115" workbookViewId="0">
      <selection activeCell="C4" sqref="C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MUNICIPIO MOROLEON GUANAJUATO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30 de Septiembre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33163970.329999998</v>
      </c>
      <c r="C9" s="21">
        <v>0</v>
      </c>
      <c r="D9" s="22">
        <v>33163970.329999998</v>
      </c>
      <c r="E9" s="21">
        <v>34008566.850000001</v>
      </c>
      <c r="F9" s="21">
        <v>31911964.710000001</v>
      </c>
      <c r="G9" s="22">
        <v>-1252005.6199999973</v>
      </c>
    </row>
    <row r="10" spans="1:7" x14ac:dyDescent="0.25">
      <c r="A10" s="20" t="s">
        <v>13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2"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2">
        <v>0</v>
      </c>
      <c r="E11" s="21">
        <v>0</v>
      </c>
      <c r="F11" s="21">
        <v>0</v>
      </c>
      <c r="G11" s="22">
        <v>0</v>
      </c>
    </row>
    <row r="12" spans="1:7" x14ac:dyDescent="0.25">
      <c r="A12" s="20" t="s">
        <v>15</v>
      </c>
      <c r="B12" s="21">
        <v>13591878.75</v>
      </c>
      <c r="C12" s="21">
        <v>0</v>
      </c>
      <c r="D12" s="22">
        <v>13591878.75</v>
      </c>
      <c r="E12" s="21">
        <v>12722425.92</v>
      </c>
      <c r="F12" s="21">
        <v>8950616.0399999991</v>
      </c>
      <c r="G12" s="22">
        <v>-4641262.7100000009</v>
      </c>
    </row>
    <row r="13" spans="1:7" x14ac:dyDescent="0.25">
      <c r="A13" s="20" t="s">
        <v>16</v>
      </c>
      <c r="B13" s="21">
        <v>11826139.439999999</v>
      </c>
      <c r="C13" s="21">
        <v>0</v>
      </c>
      <c r="D13" s="22">
        <v>11826139.439999999</v>
      </c>
      <c r="E13" s="21">
        <v>14192164.15</v>
      </c>
      <c r="F13" s="21">
        <v>10991048.189999999</v>
      </c>
      <c r="G13" s="22">
        <v>-835091.25</v>
      </c>
    </row>
    <row r="14" spans="1:7" x14ac:dyDescent="0.25">
      <c r="A14" s="20" t="s">
        <v>17</v>
      </c>
      <c r="B14" s="21">
        <v>1371432.76</v>
      </c>
      <c r="C14" s="21">
        <v>12000</v>
      </c>
      <c r="D14" s="22">
        <v>1383432.76</v>
      </c>
      <c r="E14" s="21">
        <v>2314523.39</v>
      </c>
      <c r="F14" s="21">
        <v>1738894.05</v>
      </c>
      <c r="G14" s="22">
        <v>367461.29000000004</v>
      </c>
    </row>
    <row r="15" spans="1:7" x14ac:dyDescent="0.25">
      <c r="A15" s="20" t="s">
        <v>18</v>
      </c>
      <c r="B15" s="21">
        <v>0</v>
      </c>
      <c r="C15" s="21">
        <v>0</v>
      </c>
      <c r="D15" s="22">
        <v>0</v>
      </c>
      <c r="E15" s="21">
        <v>0</v>
      </c>
      <c r="F15" s="21">
        <v>0</v>
      </c>
      <c r="G15" s="22">
        <v>0</v>
      </c>
    </row>
    <row r="16" spans="1:7" x14ac:dyDescent="0.25">
      <c r="A16" s="23" t="s">
        <v>19</v>
      </c>
      <c r="B16" s="22">
        <v>125108552</v>
      </c>
      <c r="C16" s="22">
        <v>25672002.620000001</v>
      </c>
      <c r="D16" s="22">
        <v>150780554.62</v>
      </c>
      <c r="E16" s="22">
        <v>118444274.89</v>
      </c>
      <c r="F16" s="22">
        <v>109514814.31</v>
      </c>
      <c r="G16" s="22">
        <v>-15593737.689999998</v>
      </c>
    </row>
    <row r="17" spans="1:7" x14ac:dyDescent="0.25">
      <c r="A17" s="24" t="s">
        <v>20</v>
      </c>
      <c r="B17" s="21">
        <v>73882589</v>
      </c>
      <c r="C17" s="21">
        <v>14229816.880000001</v>
      </c>
      <c r="D17" s="22">
        <v>88112405.879999995</v>
      </c>
      <c r="E17" s="21">
        <v>69184728.329999998</v>
      </c>
      <c r="F17" s="21">
        <v>63696161.170000002</v>
      </c>
      <c r="G17" s="22">
        <v>-10186427.829999998</v>
      </c>
    </row>
    <row r="18" spans="1:7" x14ac:dyDescent="0.25">
      <c r="A18" s="24" t="s">
        <v>21</v>
      </c>
      <c r="B18" s="21">
        <v>33676650</v>
      </c>
      <c r="C18" s="21">
        <v>7320541.4699999997</v>
      </c>
      <c r="D18" s="22">
        <v>40997191.469999999</v>
      </c>
      <c r="E18" s="21">
        <v>31624494.039999999</v>
      </c>
      <c r="F18" s="21">
        <v>28713528.16</v>
      </c>
      <c r="G18" s="22">
        <v>-4963121.84</v>
      </c>
    </row>
    <row r="19" spans="1:7" x14ac:dyDescent="0.25">
      <c r="A19" s="24" t="s">
        <v>22</v>
      </c>
      <c r="B19" s="21">
        <v>7122032</v>
      </c>
      <c r="C19" s="21">
        <v>2612992.27</v>
      </c>
      <c r="D19" s="22">
        <v>9735024.2699999996</v>
      </c>
      <c r="E19" s="21">
        <v>8382048.8499999996</v>
      </c>
      <c r="F19" s="21">
        <v>8096004.9000000004</v>
      </c>
      <c r="G19" s="22">
        <v>973972.90000000037</v>
      </c>
    </row>
    <row r="20" spans="1:7" x14ac:dyDescent="0.25">
      <c r="A20" s="24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4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4" t="s">
        <v>25</v>
      </c>
      <c r="B22" s="21">
        <v>2333023</v>
      </c>
      <c r="C22" s="21">
        <v>806818</v>
      </c>
      <c r="D22" s="22">
        <v>3139841</v>
      </c>
      <c r="E22" s="21">
        <v>2215793.91</v>
      </c>
      <c r="F22" s="21">
        <v>1971910.32</v>
      </c>
      <c r="G22" s="22">
        <v>-361112.67999999993</v>
      </c>
    </row>
    <row r="23" spans="1:7" x14ac:dyDescent="0.25">
      <c r="A23" s="24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4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4" t="s">
        <v>28</v>
      </c>
      <c r="B25" s="21">
        <v>1278206</v>
      </c>
      <c r="C25" s="21">
        <v>413230</v>
      </c>
      <c r="D25" s="22">
        <v>1691436</v>
      </c>
      <c r="E25" s="21">
        <v>1168060.76</v>
      </c>
      <c r="F25" s="21">
        <v>1168060.76</v>
      </c>
      <c r="G25" s="22">
        <v>-110145.23999999999</v>
      </c>
    </row>
    <row r="26" spans="1:7" x14ac:dyDescent="0.25">
      <c r="A26" s="24" t="s">
        <v>29</v>
      </c>
      <c r="B26" s="21">
        <v>6816052</v>
      </c>
      <c r="C26" s="21">
        <v>288604</v>
      </c>
      <c r="D26" s="22">
        <v>7104656</v>
      </c>
      <c r="E26" s="21">
        <v>5869149</v>
      </c>
      <c r="F26" s="21">
        <v>5869149</v>
      </c>
      <c r="G26" s="22">
        <v>-946903</v>
      </c>
    </row>
    <row r="27" spans="1:7" x14ac:dyDescent="0.25">
      <c r="A27" s="24" t="s">
        <v>30</v>
      </c>
      <c r="B27" s="21">
        <v>0</v>
      </c>
      <c r="C27" s="21">
        <v>0</v>
      </c>
      <c r="D27" s="22">
        <v>0</v>
      </c>
      <c r="E27" s="21">
        <v>0</v>
      </c>
      <c r="F27" s="21">
        <v>0</v>
      </c>
      <c r="G27" s="22">
        <v>0</v>
      </c>
    </row>
    <row r="28" spans="1:7" x14ac:dyDescent="0.25">
      <c r="A28" s="20" t="s">
        <v>31</v>
      </c>
      <c r="B28" s="22">
        <v>1662253.8900000001</v>
      </c>
      <c r="C28" s="22">
        <v>582228</v>
      </c>
      <c r="D28" s="22">
        <v>2244481.89</v>
      </c>
      <c r="E28" s="22">
        <v>2100153.86</v>
      </c>
      <c r="F28" s="22">
        <v>2058205.0999999999</v>
      </c>
      <c r="G28" s="22">
        <v>395951.20999999973</v>
      </c>
    </row>
    <row r="29" spans="1:7" x14ac:dyDescent="0.25">
      <c r="A29" s="24" t="s">
        <v>32</v>
      </c>
      <c r="B29" s="21">
        <v>3422.89</v>
      </c>
      <c r="C29" s="21">
        <v>0</v>
      </c>
      <c r="D29" s="22">
        <v>3422.89</v>
      </c>
      <c r="E29" s="21">
        <v>16077.31</v>
      </c>
      <c r="F29" s="21">
        <v>16077.31</v>
      </c>
      <c r="G29" s="22">
        <v>12654.42</v>
      </c>
    </row>
    <row r="30" spans="1:7" x14ac:dyDescent="0.25">
      <c r="A30" s="24" t="s">
        <v>33</v>
      </c>
      <c r="B30" s="21">
        <v>192978</v>
      </c>
      <c r="C30" s="21">
        <v>12714</v>
      </c>
      <c r="D30" s="22">
        <v>205692</v>
      </c>
      <c r="E30" s="21">
        <v>152511.21</v>
      </c>
      <c r="F30" s="21">
        <v>136737.38</v>
      </c>
      <c r="G30" s="22">
        <v>-56240.619999999995</v>
      </c>
    </row>
    <row r="31" spans="1:7" x14ac:dyDescent="0.25">
      <c r="A31" s="24" t="s">
        <v>34</v>
      </c>
      <c r="B31" s="21">
        <v>1143338</v>
      </c>
      <c r="C31" s="21">
        <v>309329</v>
      </c>
      <c r="D31" s="22">
        <v>1452667</v>
      </c>
      <c r="E31" s="21">
        <v>1250703.45</v>
      </c>
      <c r="F31" s="21">
        <v>1250703.45</v>
      </c>
      <c r="G31" s="22">
        <v>107365.44999999995</v>
      </c>
    </row>
    <row r="32" spans="1:7" x14ac:dyDescent="0.25">
      <c r="A32" s="24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24" t="s">
        <v>36</v>
      </c>
      <c r="B33" s="21">
        <v>322515</v>
      </c>
      <c r="C33" s="21">
        <v>260185</v>
      </c>
      <c r="D33" s="22">
        <v>582700</v>
      </c>
      <c r="E33" s="21">
        <v>680861.89</v>
      </c>
      <c r="F33" s="21">
        <v>654686.96</v>
      </c>
      <c r="G33" s="22">
        <v>332171.95999999996</v>
      </c>
    </row>
    <row r="34" spans="1:7" ht="14.45" customHeight="1" x14ac:dyDescent="0.25">
      <c r="A34" s="20" t="s">
        <v>37</v>
      </c>
      <c r="B34" s="21">
        <v>16671310</v>
      </c>
      <c r="C34" s="21">
        <v>16082052.92</v>
      </c>
      <c r="D34" s="22">
        <v>32753362.920000002</v>
      </c>
      <c r="E34" s="21">
        <v>18172661.559999999</v>
      </c>
      <c r="F34" s="21">
        <v>17843226.559999999</v>
      </c>
      <c r="G34" s="22">
        <v>1171916.5599999987</v>
      </c>
    </row>
    <row r="35" spans="1:7" ht="14.45" customHeight="1" x14ac:dyDescent="0.25">
      <c r="A35" s="20" t="s">
        <v>38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24" t="s">
        <v>39</v>
      </c>
      <c r="B36" s="21">
        <v>0</v>
      </c>
      <c r="C36" s="21">
        <v>0</v>
      </c>
      <c r="D36" s="22">
        <v>0</v>
      </c>
      <c r="E36" s="21">
        <v>0</v>
      </c>
      <c r="F36" s="21">
        <v>0</v>
      </c>
      <c r="G36" s="22">
        <v>0</v>
      </c>
    </row>
    <row r="37" spans="1:7" ht="14.45" customHeight="1" x14ac:dyDescent="0.25">
      <c r="A37" s="20" t="s">
        <v>40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4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x14ac:dyDescent="0.25">
      <c r="A39" s="24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25"/>
      <c r="B40" s="22"/>
      <c r="C40" s="22"/>
      <c r="D40" s="22"/>
      <c r="E40" s="22"/>
      <c r="F40" s="22"/>
      <c r="G40" s="22"/>
    </row>
    <row r="41" spans="1:7" x14ac:dyDescent="0.25">
      <c r="A41" s="26" t="s">
        <v>43</v>
      </c>
      <c r="B41" s="27">
        <v>203395537.16999999</v>
      </c>
      <c r="C41" s="27">
        <v>42348283.539999999</v>
      </c>
      <c r="D41" s="27">
        <v>245743820.70999998</v>
      </c>
      <c r="E41" s="27">
        <v>201954770.62</v>
      </c>
      <c r="F41" s="27">
        <v>183008768.96000001</v>
      </c>
      <c r="G41" s="27">
        <v>-20386768.209999997</v>
      </c>
    </row>
    <row r="42" spans="1:7" x14ac:dyDescent="0.25">
      <c r="A42" s="26" t="s">
        <v>44</v>
      </c>
      <c r="B42" s="28"/>
      <c r="C42" s="28"/>
      <c r="D42" s="28"/>
      <c r="E42" s="28"/>
      <c r="F42" s="28"/>
      <c r="G42" s="29">
        <f>IF(G41&gt;0,G41,0)</f>
        <v>0</v>
      </c>
    </row>
    <row r="43" spans="1:7" x14ac:dyDescent="0.25">
      <c r="A43" s="25"/>
      <c r="B43" s="30"/>
      <c r="C43" s="30"/>
      <c r="D43" s="30"/>
      <c r="E43" s="30"/>
      <c r="F43" s="30"/>
      <c r="G43" s="30"/>
    </row>
    <row r="44" spans="1:7" x14ac:dyDescent="0.25">
      <c r="A44" s="26" t="s">
        <v>45</v>
      </c>
      <c r="B44" s="30"/>
      <c r="C44" s="30"/>
      <c r="D44" s="30"/>
      <c r="E44" s="30"/>
      <c r="F44" s="30"/>
      <c r="G44" s="30"/>
    </row>
    <row r="45" spans="1:7" x14ac:dyDescent="0.25">
      <c r="A45" s="20" t="s">
        <v>46</v>
      </c>
      <c r="B45" s="31">
        <f>SUM(B46:B53)</f>
        <v>58324244</v>
      </c>
      <c r="C45" s="31">
        <f t="shared" ref="C45:F45" si="0">SUM(C46:C53)</f>
        <v>10205324</v>
      </c>
      <c r="D45" s="31">
        <f t="shared" si="0"/>
        <v>68529568</v>
      </c>
      <c r="E45" s="31">
        <f t="shared" si="0"/>
        <v>55371006</v>
      </c>
      <c r="F45" s="31">
        <f t="shared" si="0"/>
        <v>55371006</v>
      </c>
      <c r="G45" s="31">
        <f>F45-B45</f>
        <v>-2953238</v>
      </c>
    </row>
    <row r="46" spans="1:7" x14ac:dyDescent="0.25">
      <c r="A46" s="32" t="s">
        <v>47</v>
      </c>
      <c r="B46" s="31"/>
      <c r="C46" s="31"/>
      <c r="D46" s="31">
        <f>B46+C46</f>
        <v>0</v>
      </c>
      <c r="E46" s="31"/>
      <c r="F46" s="31"/>
      <c r="G46" s="31">
        <f>F46-B46</f>
        <v>0</v>
      </c>
    </row>
    <row r="47" spans="1:7" x14ac:dyDescent="0.25">
      <c r="A47" s="32" t="s">
        <v>48</v>
      </c>
      <c r="B47" s="31"/>
      <c r="C47" s="31"/>
      <c r="D47" s="31">
        <f t="shared" ref="D47:D53" si="1">B47+C47</f>
        <v>0</v>
      </c>
      <c r="E47" s="31"/>
      <c r="F47" s="31"/>
      <c r="G47" s="31">
        <f t="shared" ref="G47" si="2">F47-B47</f>
        <v>0</v>
      </c>
    </row>
    <row r="48" spans="1:7" x14ac:dyDescent="0.25">
      <c r="A48" s="32" t="s">
        <v>49</v>
      </c>
      <c r="B48" s="21">
        <v>23054152</v>
      </c>
      <c r="C48" s="21">
        <v>3438025</v>
      </c>
      <c r="D48" s="22">
        <v>26492177</v>
      </c>
      <c r="E48" s="21">
        <v>23842962</v>
      </c>
      <c r="F48" s="21">
        <v>23842962</v>
      </c>
      <c r="G48" s="22">
        <v>788810</v>
      </c>
    </row>
    <row r="49" spans="1:7" ht="30" x14ac:dyDescent="0.25">
      <c r="A49" s="32" t="s">
        <v>50</v>
      </c>
      <c r="B49" s="21">
        <v>35270092</v>
      </c>
      <c r="C49" s="21">
        <v>6767299</v>
      </c>
      <c r="D49" s="22">
        <v>42037391</v>
      </c>
      <c r="E49" s="21">
        <v>31528044</v>
      </c>
      <c r="F49" s="21">
        <v>31528044</v>
      </c>
      <c r="G49" s="22">
        <v>-3742048</v>
      </c>
    </row>
    <row r="50" spans="1:7" x14ac:dyDescent="0.25">
      <c r="A50" s="32" t="s">
        <v>51</v>
      </c>
      <c r="B50" s="31"/>
      <c r="C50" s="31"/>
      <c r="D50" s="31">
        <f t="shared" si="1"/>
        <v>0</v>
      </c>
      <c r="E50" s="31"/>
      <c r="F50" s="31"/>
      <c r="G50" s="31">
        <f t="shared" ref="G50:G63" si="3">F50-B50</f>
        <v>0</v>
      </c>
    </row>
    <row r="51" spans="1:7" x14ac:dyDescent="0.25">
      <c r="A51" s="32" t="s">
        <v>52</v>
      </c>
      <c r="B51" s="31"/>
      <c r="C51" s="31"/>
      <c r="D51" s="31">
        <f t="shared" si="1"/>
        <v>0</v>
      </c>
      <c r="E51" s="31"/>
      <c r="F51" s="31"/>
      <c r="G51" s="31">
        <f t="shared" si="3"/>
        <v>0</v>
      </c>
    </row>
    <row r="52" spans="1:7" ht="30" x14ac:dyDescent="0.25">
      <c r="A52" s="33" t="s">
        <v>53</v>
      </c>
      <c r="B52" s="31"/>
      <c r="C52" s="31"/>
      <c r="D52" s="31">
        <f t="shared" si="1"/>
        <v>0</v>
      </c>
      <c r="E52" s="31"/>
      <c r="F52" s="31"/>
      <c r="G52" s="31">
        <f t="shared" si="3"/>
        <v>0</v>
      </c>
    </row>
    <row r="53" spans="1:7" x14ac:dyDescent="0.25">
      <c r="A53" s="24" t="s">
        <v>54</v>
      </c>
      <c r="B53" s="31"/>
      <c r="C53" s="31"/>
      <c r="D53" s="31">
        <f t="shared" si="1"/>
        <v>0</v>
      </c>
      <c r="E53" s="31"/>
      <c r="F53" s="31"/>
      <c r="G53" s="31">
        <f t="shared" si="3"/>
        <v>0</v>
      </c>
    </row>
    <row r="54" spans="1:7" x14ac:dyDescent="0.25">
      <c r="A54" s="20" t="s">
        <v>55</v>
      </c>
      <c r="B54" s="31">
        <f>SUM(B55:B58)</f>
        <v>0</v>
      </c>
      <c r="C54" s="31">
        <f t="shared" ref="C54:F54" si="4">SUM(C55:C58)</f>
        <v>0</v>
      </c>
      <c r="D54" s="31">
        <f t="shared" si="4"/>
        <v>0</v>
      </c>
      <c r="E54" s="31">
        <f t="shared" si="4"/>
        <v>0</v>
      </c>
      <c r="F54" s="31">
        <f t="shared" si="4"/>
        <v>0</v>
      </c>
      <c r="G54" s="31">
        <f t="shared" si="3"/>
        <v>0</v>
      </c>
    </row>
    <row r="55" spans="1:7" x14ac:dyDescent="0.25">
      <c r="A55" s="33" t="s">
        <v>56</v>
      </c>
      <c r="B55" s="31"/>
      <c r="C55" s="31"/>
      <c r="D55" s="31">
        <f t="shared" ref="D55:D58" si="5">B55+C55</f>
        <v>0</v>
      </c>
      <c r="E55" s="31"/>
      <c r="F55" s="31"/>
      <c r="G55" s="31">
        <f t="shared" si="3"/>
        <v>0</v>
      </c>
    </row>
    <row r="56" spans="1:7" x14ac:dyDescent="0.25">
      <c r="A56" s="32" t="s">
        <v>57</v>
      </c>
      <c r="B56" s="31"/>
      <c r="C56" s="31"/>
      <c r="D56" s="31">
        <f t="shared" si="5"/>
        <v>0</v>
      </c>
      <c r="E56" s="31"/>
      <c r="F56" s="31"/>
      <c r="G56" s="31">
        <f t="shared" si="3"/>
        <v>0</v>
      </c>
    </row>
    <row r="57" spans="1:7" x14ac:dyDescent="0.25">
      <c r="A57" s="32" t="s">
        <v>58</v>
      </c>
      <c r="B57" s="31"/>
      <c r="C57" s="31"/>
      <c r="D57" s="31">
        <f t="shared" si="5"/>
        <v>0</v>
      </c>
      <c r="E57" s="31"/>
      <c r="F57" s="31"/>
      <c r="G57" s="31">
        <f t="shared" si="3"/>
        <v>0</v>
      </c>
    </row>
    <row r="58" spans="1:7" x14ac:dyDescent="0.25">
      <c r="A58" s="33" t="s">
        <v>59</v>
      </c>
      <c r="B58" s="34">
        <v>0</v>
      </c>
      <c r="C58" s="34">
        <v>0</v>
      </c>
      <c r="D58" s="31">
        <f t="shared" si="5"/>
        <v>0</v>
      </c>
      <c r="E58" s="34">
        <v>0</v>
      </c>
      <c r="F58" s="34">
        <v>0</v>
      </c>
      <c r="G58" s="31">
        <f t="shared" si="3"/>
        <v>0</v>
      </c>
    </row>
    <row r="59" spans="1:7" x14ac:dyDescent="0.25">
      <c r="A59" s="20" t="s">
        <v>60</v>
      </c>
      <c r="B59" s="31">
        <f>B60+B61</f>
        <v>0</v>
      </c>
      <c r="C59" s="31">
        <f t="shared" ref="C59:F59" si="6">C60+C61</f>
        <v>0</v>
      </c>
      <c r="D59" s="31">
        <f t="shared" si="6"/>
        <v>0</v>
      </c>
      <c r="E59" s="31">
        <f t="shared" si="6"/>
        <v>0</v>
      </c>
      <c r="F59" s="31">
        <f t="shared" si="6"/>
        <v>0</v>
      </c>
      <c r="G59" s="31">
        <f t="shared" si="3"/>
        <v>0</v>
      </c>
    </row>
    <row r="60" spans="1:7" x14ac:dyDescent="0.25">
      <c r="A60" s="32" t="s">
        <v>61</v>
      </c>
      <c r="B60" s="34">
        <v>0</v>
      </c>
      <c r="C60" s="34">
        <v>0</v>
      </c>
      <c r="D60" s="31">
        <f t="shared" ref="D60:D63" si="7">B60+C60</f>
        <v>0</v>
      </c>
      <c r="E60" s="34">
        <v>0</v>
      </c>
      <c r="F60" s="34">
        <v>0</v>
      </c>
      <c r="G60" s="31">
        <f t="shared" si="3"/>
        <v>0</v>
      </c>
    </row>
    <row r="61" spans="1:7" x14ac:dyDescent="0.25">
      <c r="A61" s="32" t="s">
        <v>62</v>
      </c>
      <c r="B61" s="34">
        <v>0</v>
      </c>
      <c r="C61" s="34">
        <v>0</v>
      </c>
      <c r="D61" s="31">
        <f t="shared" si="7"/>
        <v>0</v>
      </c>
      <c r="E61" s="34">
        <v>0</v>
      </c>
      <c r="F61" s="34">
        <v>0</v>
      </c>
      <c r="G61" s="31">
        <f t="shared" si="3"/>
        <v>0</v>
      </c>
    </row>
    <row r="62" spans="1:7" x14ac:dyDescent="0.25">
      <c r="A62" s="20" t="s">
        <v>63</v>
      </c>
      <c r="B62" s="34">
        <v>0</v>
      </c>
      <c r="C62" s="34">
        <v>0</v>
      </c>
      <c r="D62" s="31">
        <f t="shared" si="7"/>
        <v>0</v>
      </c>
      <c r="E62" s="34">
        <v>0</v>
      </c>
      <c r="F62" s="34">
        <v>0</v>
      </c>
      <c r="G62" s="31">
        <f t="shared" si="3"/>
        <v>0</v>
      </c>
    </row>
    <row r="63" spans="1:7" x14ac:dyDescent="0.25">
      <c r="A63" s="20" t="s">
        <v>64</v>
      </c>
      <c r="B63" s="34">
        <v>0</v>
      </c>
      <c r="C63" s="34">
        <v>0</v>
      </c>
      <c r="D63" s="31">
        <f t="shared" si="7"/>
        <v>0</v>
      </c>
      <c r="E63" s="34">
        <v>0</v>
      </c>
      <c r="F63" s="31"/>
      <c r="G63" s="31">
        <f t="shared" si="3"/>
        <v>0</v>
      </c>
    </row>
    <row r="64" spans="1:7" x14ac:dyDescent="0.25">
      <c r="A64" s="25"/>
      <c r="B64" s="35"/>
      <c r="C64" s="35"/>
      <c r="D64" s="35"/>
      <c r="E64" s="35"/>
      <c r="F64" s="35"/>
      <c r="G64" s="35"/>
    </row>
    <row r="65" spans="1:7" x14ac:dyDescent="0.25">
      <c r="A65" s="26" t="s">
        <v>65</v>
      </c>
      <c r="B65" s="36">
        <f>B45+B54+B59+B62+B63</f>
        <v>58324244</v>
      </c>
      <c r="C65" s="36">
        <f t="shared" ref="C65:F65" si="8">C45+C54+C59+C62+C63</f>
        <v>10205324</v>
      </c>
      <c r="D65" s="36">
        <f t="shared" si="8"/>
        <v>68529568</v>
      </c>
      <c r="E65" s="36">
        <f t="shared" si="8"/>
        <v>55371006</v>
      </c>
      <c r="F65" s="36">
        <f t="shared" si="8"/>
        <v>55371006</v>
      </c>
      <c r="G65" s="36">
        <f>F65-B65</f>
        <v>-2953238</v>
      </c>
    </row>
    <row r="66" spans="1:7" x14ac:dyDescent="0.25">
      <c r="A66" s="25"/>
      <c r="B66" s="35"/>
      <c r="C66" s="35"/>
      <c r="D66" s="35"/>
      <c r="E66" s="35"/>
      <c r="F66" s="35"/>
      <c r="G66" s="35"/>
    </row>
    <row r="67" spans="1:7" x14ac:dyDescent="0.25">
      <c r="A67" s="26" t="s">
        <v>66</v>
      </c>
      <c r="B67" s="36">
        <f>B68</f>
        <v>0</v>
      </c>
      <c r="C67" s="36">
        <f t="shared" ref="C67:G67" si="9">C68</f>
        <v>0</v>
      </c>
      <c r="D67" s="36">
        <f t="shared" si="9"/>
        <v>0</v>
      </c>
      <c r="E67" s="36">
        <f t="shared" si="9"/>
        <v>0</v>
      </c>
      <c r="F67" s="36">
        <f t="shared" si="9"/>
        <v>0</v>
      </c>
      <c r="G67" s="36">
        <f t="shared" si="9"/>
        <v>0</v>
      </c>
    </row>
    <row r="68" spans="1:7" x14ac:dyDescent="0.25">
      <c r="A68" s="20" t="s">
        <v>67</v>
      </c>
      <c r="B68" s="34">
        <v>0</v>
      </c>
      <c r="C68" s="34">
        <v>0</v>
      </c>
      <c r="D68" s="31">
        <f>B68+C68</f>
        <v>0</v>
      </c>
      <c r="E68" s="34">
        <v>0</v>
      </c>
      <c r="F68" s="34">
        <v>0</v>
      </c>
      <c r="G68" s="31">
        <f t="shared" ref="G68" si="10">F68-B68</f>
        <v>0</v>
      </c>
    </row>
    <row r="69" spans="1:7" x14ac:dyDescent="0.25">
      <c r="A69" s="25"/>
      <c r="B69" s="35"/>
      <c r="C69" s="35"/>
      <c r="D69" s="35"/>
      <c r="E69" s="35"/>
      <c r="F69" s="35"/>
      <c r="G69" s="35"/>
    </row>
    <row r="70" spans="1:7" x14ac:dyDescent="0.25">
      <c r="A70" s="26" t="s">
        <v>68</v>
      </c>
      <c r="B70" s="36">
        <f>B41+B65+B67</f>
        <v>261719781.16999999</v>
      </c>
      <c r="C70" s="36">
        <f t="shared" ref="C70:G70" si="11">C41+C65+C67</f>
        <v>52553607.539999999</v>
      </c>
      <c r="D70" s="36">
        <f t="shared" si="11"/>
        <v>314273388.70999998</v>
      </c>
      <c r="E70" s="36">
        <f t="shared" si="11"/>
        <v>257325776.62</v>
      </c>
      <c r="F70" s="36">
        <f t="shared" si="11"/>
        <v>238379774.96000001</v>
      </c>
      <c r="G70" s="36">
        <f t="shared" si="11"/>
        <v>-23340006.209999997</v>
      </c>
    </row>
    <row r="71" spans="1:7" x14ac:dyDescent="0.25">
      <c r="A71" s="25"/>
      <c r="B71" s="35"/>
      <c r="C71" s="35"/>
      <c r="D71" s="35"/>
      <c r="E71" s="35"/>
      <c r="F71" s="35"/>
      <c r="G71" s="35"/>
    </row>
    <row r="72" spans="1:7" x14ac:dyDescent="0.25">
      <c r="A72" s="26" t="s">
        <v>69</v>
      </c>
      <c r="B72" s="35"/>
      <c r="C72" s="35"/>
      <c r="D72" s="35"/>
      <c r="E72" s="35"/>
      <c r="F72" s="35"/>
      <c r="G72" s="35"/>
    </row>
    <row r="73" spans="1:7" ht="30" x14ac:dyDescent="0.25">
      <c r="A73" s="37" t="s">
        <v>70</v>
      </c>
      <c r="B73" s="38">
        <v>24200000</v>
      </c>
      <c r="C73" s="34">
        <v>0</v>
      </c>
      <c r="D73" s="31">
        <f t="shared" ref="D73:D74" si="12">B73+C73</f>
        <v>24200000</v>
      </c>
      <c r="E73" s="34">
        <v>0</v>
      </c>
      <c r="F73" s="34">
        <v>0</v>
      </c>
      <c r="G73" s="31">
        <f t="shared" ref="G73:G74" si="13">F73-B73</f>
        <v>-24200000</v>
      </c>
    </row>
    <row r="74" spans="1:7" ht="30" x14ac:dyDescent="0.25">
      <c r="A74" s="37" t="s">
        <v>71</v>
      </c>
      <c r="B74" s="34">
        <v>0</v>
      </c>
      <c r="C74" s="34">
        <v>0</v>
      </c>
      <c r="D74" s="31">
        <f t="shared" si="12"/>
        <v>0</v>
      </c>
      <c r="E74" s="34">
        <v>0</v>
      </c>
      <c r="F74" s="34">
        <v>0</v>
      </c>
      <c r="G74" s="31">
        <f t="shared" si="13"/>
        <v>0</v>
      </c>
    </row>
    <row r="75" spans="1:7" x14ac:dyDescent="0.25">
      <c r="A75" s="39" t="s">
        <v>72</v>
      </c>
      <c r="B75" s="36">
        <f>B73+B74</f>
        <v>24200000</v>
      </c>
      <c r="C75" s="36">
        <f t="shared" ref="C75:G75" si="14">C73+C74</f>
        <v>0</v>
      </c>
      <c r="D75" s="36">
        <f t="shared" si="14"/>
        <v>24200000</v>
      </c>
      <c r="E75" s="36">
        <f t="shared" si="14"/>
        <v>0</v>
      </c>
      <c r="F75" s="36">
        <f t="shared" si="14"/>
        <v>0</v>
      </c>
      <c r="G75" s="36">
        <f t="shared" si="14"/>
        <v>-24200000</v>
      </c>
    </row>
    <row r="76" spans="1:7" x14ac:dyDescent="0.25">
      <c r="A76" s="40"/>
      <c r="B76" s="41"/>
      <c r="C76" s="41"/>
      <c r="D76" s="41"/>
      <c r="E76" s="41"/>
      <c r="F76" s="41"/>
      <c r="G76" s="41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4718CE43-910B-4B70-8D73-31FBD3776DEA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2023-10-27T21:39:12Z</dcterms:created>
  <dcterms:modified xsi:type="dcterms:W3CDTF">2023-10-27T21:39:24Z</dcterms:modified>
</cp:coreProperties>
</file>