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1er trimestre\"/>
    </mc:Choice>
  </mc:AlternateContent>
  <bookViews>
    <workbookView xWindow="-120" yWindow="-120" windowWidth="29040" windowHeight="15720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</workbook>
</file>

<file path=xl/calcChain.xml><?xml version="1.0" encoding="utf-8"?>
<calcChain xmlns="http://schemas.openxmlformats.org/spreadsheetml/2006/main">
  <c r="C29" i="4" l="1"/>
  <c r="C13" i="4"/>
  <c r="G38" i="4" l="1"/>
  <c r="G37" i="4" s="1"/>
  <c r="D38" i="4"/>
  <c r="D37" i="4" s="1"/>
  <c r="F37" i="4"/>
  <c r="F39" i="4" s="1"/>
  <c r="E37" i="4"/>
  <c r="E39" i="4" s="1"/>
  <c r="C37" i="4"/>
  <c r="B37" i="4"/>
  <c r="B39" i="4" s="1"/>
  <c r="G35" i="4"/>
  <c r="D35" i="4"/>
  <c r="G34" i="4"/>
  <c r="D34" i="4"/>
  <c r="G33" i="4"/>
  <c r="D33" i="4"/>
  <c r="D31" i="4" s="1"/>
  <c r="G32" i="4"/>
  <c r="D32" i="4"/>
  <c r="G31" i="4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G21" i="4" s="1"/>
  <c r="D22" i="4"/>
  <c r="D21" i="4" s="1"/>
  <c r="F21" i="4"/>
  <c r="E21" i="4"/>
  <c r="C21" i="4"/>
  <c r="B21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C39" i="4" l="1"/>
  <c r="D16" i="4"/>
  <c r="D39" i="4"/>
  <c r="G39" i="4"/>
</calcChain>
</file>

<file path=xl/sharedStrings.xml><?xml version="1.0" encoding="utf-8"?>
<sst xmlns="http://schemas.openxmlformats.org/spreadsheetml/2006/main" count="68" uniqueCount="45">
  <si>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</si>
  <si>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</si>
  <si>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</si>
  <si>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</si>
  <si>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</si>
  <si>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</si>
  <si>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</si>
  <si>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</si>
  <si>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</si>
  <si>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</si>
  <si>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</si>
  <si>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</si>
  <si>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</si>
  <si>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</si>
  <si>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</si>
  <si>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</si>
  <si>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</si>
  <si>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</si>
  <si>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</si>
  <si>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</si>
  <si>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</si>
  <si>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</si>
  <si>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</si>
  <si>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</si>
  <si>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</si>
  <si>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</si>
  <si>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</si>
  <si>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</si>
  <si>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</si>
  <si>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</si>
  <si>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</si>
  <si>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</si>
  <si>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</si>
  <si>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</si>
  <si>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</si>
  <si>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</si>
  <si>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</si>
  <si>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</si>
  <si>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Municipio Moroleón Guanajuato
Estado Analítico de Ingresos
Del 01 Enero al 31 de Marzo 2023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</si>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</sst>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7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9" fillId="2" borderId="4" xfId="8" quotePrefix="1" applyFont="1" applyFill="1" applyBorder="1" applyAlignment="1">
      <alignment horizontal="center" vertical="center" wrapText="1"/>
    </xf>
    <xf numFmtId="0" fontId="9" fillId="0" borderId="6" xfId="8" applyFont="1" applyBorder="1" applyAlignment="1" applyProtection="1">
      <alignment horizontal="left" vertical="top" indent="3"/>
      <protection locked="0"/>
    </xf>
    <xf numFmtId="0" fontId="8" fillId="0" borderId="0" xfId="8" applyFont="1" applyAlignment="1">
      <alignment horizontal="left" vertical="top" wrapText="1"/>
    </xf>
    <xf numFmtId="0" fontId="9" fillId="0" borderId="6" xfId="8" applyFont="1" applyBorder="1" applyAlignment="1">
      <alignment horizontal="center" vertical="top" wrapText="1"/>
    </xf>
    <xf numFmtId="4" fontId="8" fillId="0" borderId="10" xfId="8" applyNumberFormat="1" applyFont="1" applyBorder="1" applyAlignment="1" applyProtection="1">
      <alignment vertical="top"/>
      <protection locked="0"/>
    </xf>
    <xf numFmtId="0" fontId="8" fillId="0" borderId="8" xfId="8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4" fontId="9" fillId="0" borderId="7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3" xfId="8" applyFont="1" applyBorder="1" applyAlignment="1">
      <alignment horizontal="left" vertical="top"/>
    </xf>
    <xf numFmtId="0" fontId="9" fillId="0" borderId="3" xfId="8" applyFont="1" applyBorder="1" applyAlignment="1">
      <alignment vertical="top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1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3" xfId="8" applyFont="1" applyBorder="1" applyAlignment="1">
      <alignment horizontal="left" vertical="top" wrapText="1"/>
    </xf>
    <xf numFmtId="0" fontId="8" fillId="0" borderId="12" xfId="9" applyFont="1" applyBorder="1" applyAlignment="1">
      <alignment vertical="top" wrapText="1"/>
    </xf>
    <xf numFmtId="0" fontId="0" fillId="0" borderId="12" xfId="0" applyBorder="1"/>
    <xf numFmtId="0" fontId="4" fillId="0" borderId="12" xfId="8" applyFont="1" applyBorder="1" applyAlignment="1" applyProtection="1">
      <alignment vertical="top"/>
      <protection locked="0"/>
    </xf>
    <xf numFmtId="0" fontId="13" fillId="0" borderId="0" xfId="8" applyFont="1" applyAlignment="1" applyProtection="1">
      <alignment horizontal="center" wrapText="1"/>
      <protection locked="0"/>
    </xf>
    <xf numFmtId="0" fontId="13" fillId="0" borderId="12" xfId="8" applyFont="1" applyBorder="1" applyAlignment="1" applyProtection="1">
      <alignment horizontal="center" vertical="top" wrapText="1"/>
      <protection locked="0"/>
    </xf>
    <xf numFmtId="4" fontId="4" fillId="0" borderId="9" xfId="8" applyNumberFormat="1" applyFont="1" applyFill="1" applyBorder="1" applyAlignment="1" applyProtection="1">
      <alignment vertical="top"/>
      <protection locked="0"/>
    </xf>
    <xf numFmtId="4" fontId="4" fillId="0" borderId="11" xfId="8" applyNumberFormat="1" applyFont="1" applyFill="1" applyBorder="1" applyAlignment="1" applyProtection="1">
      <alignment vertical="top"/>
      <protection locked="0"/>
    </xf>
    <xf numFmtId="4" fontId="4" fillId="0" borderId="10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11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13" fillId="0" borderId="8" xfId="8" applyFont="1" applyBorder="1" applyAlignment="1" applyProtection="1">
      <alignment horizontal="center" wrapText="1"/>
      <protection locked="0"/>
    </xf>
    <xf numFmtId="0" fontId="13" fillId="0" borderId="0" xfId="8" applyFont="1" applyAlignment="1" applyProtection="1">
      <alignment horizontal="center" vertical="top" wrapText="1"/>
      <protection locked="0"/>
    </xf>
    <xf numFmtId="0" fontId="7" fillId="2" borderId="2" xfId="8" applyFont="1" applyFill="1" applyBorder="1" applyAlignment="1" applyProtection="1">
      <alignment horizontal="center" vertical="top" wrapText="1"/>
      <protection locked="0"/>
    </xf>
    <xf numFmtId="0" fontId="7" fillId="2" borderId="8" xfId="8" applyFont="1" applyFill="1" applyBorder="1" applyAlignment="1" applyProtection="1">
      <alignment horizontal="center" vertical="top"/>
      <protection locked="0"/>
    </xf>
    <xf numFmtId="0" fontId="7" fillId="2" borderId="1" xfId="8" applyFont="1" applyFill="1" applyBorder="1" applyAlignment="1" applyProtection="1">
      <alignment horizontal="center" vertical="top"/>
      <protection locked="0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  <xf numFmtId="0" fontId="0" fillId="0" borderId="0" xfId="8" applyFont="1" applyAlignment="1" applyProtection="1">
      <alignment horizontal="left" vertical="top" wrapText="1"/>
      <protection locked="0"/>
    </xf>
  </cellXfs>
  <cellStyles count="20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illares 4" xfId="19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8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tabSelected="1" zoomScaleNormal="100" workbookViewId="0">
      <selection activeCell="D42" sqref="D42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50" t="s">
        <v>38</v>
      </c>
      <c r="B1" s="51"/>
      <c r="C1" s="51"/>
      <c r="D1" s="51"/>
      <c r="E1" s="51"/>
      <c r="F1" s="51"/>
      <c r="G1" s="52"/>
    </row>
    <row r="2" spans="1:7" s="3" customFormat="1" x14ac:dyDescent="0.2">
      <c r="A2" s="25"/>
      <c r="B2" s="55" t="s">
        <v>0</v>
      </c>
      <c r="C2" s="56"/>
      <c r="D2" s="56"/>
      <c r="E2" s="56"/>
      <c r="F2" s="57"/>
      <c r="G2" s="53" t="s">
        <v>7</v>
      </c>
    </row>
    <row r="3" spans="1:7" s="1" customFormat="1" ht="24.95" customHeight="1" x14ac:dyDescent="0.2">
      <c r="A3" s="26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4"/>
    </row>
    <row r="4" spans="1:7" s="1" customFormat="1" x14ac:dyDescent="0.2">
      <c r="A4" s="27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28" t="s">
        <v>14</v>
      </c>
      <c r="B5" s="38">
        <v>33163970.329999998</v>
      </c>
      <c r="C5" s="38">
        <v>0</v>
      </c>
      <c r="D5" s="38">
        <f>B5+C5</f>
        <v>33163970.329999998</v>
      </c>
      <c r="E5" s="38">
        <v>28992017.359999999</v>
      </c>
      <c r="F5" s="38">
        <v>28992017.359999999</v>
      </c>
      <c r="G5" s="38">
        <f>F5-B5</f>
        <v>-4171952.9699999988</v>
      </c>
    </row>
    <row r="6" spans="1:7" x14ac:dyDescent="0.2">
      <c r="A6" s="29" t="s">
        <v>15</v>
      </c>
      <c r="B6" s="39">
        <v>0</v>
      </c>
      <c r="C6" s="39">
        <v>0</v>
      </c>
      <c r="D6" s="39">
        <f t="shared" ref="D6:D14" si="0">B6+C6</f>
        <v>0</v>
      </c>
      <c r="E6" s="39">
        <v>0</v>
      </c>
      <c r="F6" s="39">
        <v>0</v>
      </c>
      <c r="G6" s="39">
        <f t="shared" ref="G6:G14" si="1">F6-B6</f>
        <v>0</v>
      </c>
    </row>
    <row r="7" spans="1:7" x14ac:dyDescent="0.2">
      <c r="A7" s="28" t="s">
        <v>16</v>
      </c>
      <c r="B7" s="39">
        <v>0</v>
      </c>
      <c r="C7" s="39">
        <v>0</v>
      </c>
      <c r="D7" s="39">
        <f t="shared" si="0"/>
        <v>0</v>
      </c>
      <c r="E7" s="39">
        <v>0</v>
      </c>
      <c r="F7" s="39">
        <v>0</v>
      </c>
      <c r="G7" s="39">
        <f t="shared" si="1"/>
        <v>0</v>
      </c>
    </row>
    <row r="8" spans="1:7" x14ac:dyDescent="0.2">
      <c r="A8" s="28" t="s">
        <v>17</v>
      </c>
      <c r="B8" s="39">
        <v>13591878.75</v>
      </c>
      <c r="C8" s="39">
        <v>0</v>
      </c>
      <c r="D8" s="39">
        <f t="shared" si="0"/>
        <v>13591878.75</v>
      </c>
      <c r="E8" s="39">
        <v>5287927.59</v>
      </c>
      <c r="F8" s="39">
        <v>5287927.59</v>
      </c>
      <c r="G8" s="39">
        <f t="shared" si="1"/>
        <v>-8303951.1600000001</v>
      </c>
    </row>
    <row r="9" spans="1:7" x14ac:dyDescent="0.2">
      <c r="A9" s="28" t="s">
        <v>18</v>
      </c>
      <c r="B9" s="39">
        <v>11826139.439999999</v>
      </c>
      <c r="C9" s="39">
        <v>0</v>
      </c>
      <c r="D9" s="39">
        <f t="shared" si="0"/>
        <v>11826139.439999999</v>
      </c>
      <c r="E9" s="39">
        <v>4534680.88</v>
      </c>
      <c r="F9" s="39">
        <v>4534680.88</v>
      </c>
      <c r="G9" s="39">
        <f t="shared" si="1"/>
        <v>-7291458.5599999996</v>
      </c>
    </row>
    <row r="10" spans="1:7" x14ac:dyDescent="0.2">
      <c r="A10" s="29" t="s">
        <v>19</v>
      </c>
      <c r="B10" s="39">
        <v>1371432.76</v>
      </c>
      <c r="C10" s="39">
        <v>24000</v>
      </c>
      <c r="D10" s="39">
        <f t="shared" si="0"/>
        <v>1395432.76</v>
      </c>
      <c r="E10" s="39">
        <v>637346.57999999996</v>
      </c>
      <c r="F10" s="39">
        <v>637346.57999999996</v>
      </c>
      <c r="G10" s="39">
        <f t="shared" si="1"/>
        <v>-734086.18</v>
      </c>
    </row>
    <row r="11" spans="1:7" x14ac:dyDescent="0.2">
      <c r="A11" s="28" t="s">
        <v>20</v>
      </c>
      <c r="B11" s="39">
        <v>0</v>
      </c>
      <c r="C11" s="39">
        <v>0</v>
      </c>
      <c r="D11" s="39">
        <f t="shared" si="0"/>
        <v>0</v>
      </c>
      <c r="E11" s="39">
        <v>0</v>
      </c>
      <c r="F11" s="39">
        <v>0</v>
      </c>
      <c r="G11" s="39">
        <f t="shared" si="1"/>
        <v>0</v>
      </c>
    </row>
    <row r="12" spans="1:7" ht="22.5" x14ac:dyDescent="0.2">
      <c r="A12" s="28" t="s">
        <v>21</v>
      </c>
      <c r="B12" s="39">
        <v>185095049.88999999</v>
      </c>
      <c r="C12" s="39">
        <v>74115212</v>
      </c>
      <c r="D12" s="39">
        <f t="shared" si="0"/>
        <v>259210261.88999999</v>
      </c>
      <c r="E12" s="39">
        <v>56860673.329999998</v>
      </c>
      <c r="F12" s="39">
        <v>56860673.329999998</v>
      </c>
      <c r="G12" s="39">
        <f t="shared" si="1"/>
        <v>-128234376.55999999</v>
      </c>
    </row>
    <row r="13" spans="1:7" ht="22.5" x14ac:dyDescent="0.2">
      <c r="A13" s="28" t="s">
        <v>22</v>
      </c>
      <c r="B13" s="39">
        <v>16671310</v>
      </c>
      <c r="C13" s="39">
        <f>9617140.32-8469600</f>
        <v>1147540.3200000003</v>
      </c>
      <c r="D13" s="39">
        <f t="shared" si="0"/>
        <v>17818850.32</v>
      </c>
      <c r="E13" s="39">
        <v>5426576.7199999997</v>
      </c>
      <c r="F13" s="39">
        <v>5426576.7199999997</v>
      </c>
      <c r="G13" s="39">
        <f t="shared" si="1"/>
        <v>-11244733.280000001</v>
      </c>
    </row>
    <row r="14" spans="1:7" x14ac:dyDescent="0.2">
      <c r="A14" s="28" t="s">
        <v>23</v>
      </c>
      <c r="B14" s="39">
        <v>24200000</v>
      </c>
      <c r="C14" s="39">
        <v>0</v>
      </c>
      <c r="D14" s="39">
        <f t="shared" si="0"/>
        <v>24200000</v>
      </c>
      <c r="E14" s="39">
        <v>0</v>
      </c>
      <c r="F14" s="39">
        <v>0</v>
      </c>
      <c r="G14" s="39">
        <f t="shared" si="1"/>
        <v>-24200000</v>
      </c>
    </row>
    <row r="15" spans="1:7" x14ac:dyDescent="0.2">
      <c r="B15" s="40"/>
      <c r="C15" s="40"/>
      <c r="D15" s="40"/>
      <c r="E15" s="40"/>
      <c r="F15" s="40"/>
      <c r="G15" s="40"/>
    </row>
    <row r="16" spans="1:7" x14ac:dyDescent="0.2">
      <c r="A16" s="9" t="s">
        <v>24</v>
      </c>
      <c r="B16" s="41">
        <f>SUM(B5:B14)</f>
        <v>285919781.16999996</v>
      </c>
      <c r="C16" s="41">
        <f t="shared" ref="C16:G16" si="2">SUM(C5:C14)</f>
        <v>75286752.319999993</v>
      </c>
      <c r="D16" s="41">
        <f t="shared" si="2"/>
        <v>361206533.48999995</v>
      </c>
      <c r="E16" s="41">
        <f t="shared" si="2"/>
        <v>101739222.46000001</v>
      </c>
      <c r="F16" s="42">
        <f t="shared" si="2"/>
        <v>101739222.46000001</v>
      </c>
      <c r="G16" s="43">
        <f t="shared" si="2"/>
        <v>-184180558.70999998</v>
      </c>
    </row>
    <row r="17" spans="1:7" x14ac:dyDescent="0.2">
      <c r="A17" s="13"/>
      <c r="B17" s="14"/>
      <c r="C17" s="14"/>
      <c r="D17" s="17"/>
      <c r="E17" s="15" t="s">
        <v>25</v>
      </c>
      <c r="F17" s="18"/>
      <c r="G17" s="12"/>
    </row>
    <row r="18" spans="1:7" ht="10.5" customHeight="1" x14ac:dyDescent="0.2">
      <c r="A18" s="23"/>
      <c r="B18" s="55" t="s">
        <v>0</v>
      </c>
      <c r="C18" s="56"/>
      <c r="D18" s="56"/>
      <c r="E18" s="56"/>
      <c r="F18" s="57"/>
      <c r="G18" s="53" t="s">
        <v>7</v>
      </c>
    </row>
    <row r="19" spans="1:7" ht="22.5" x14ac:dyDescent="0.2">
      <c r="A19" s="30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4"/>
    </row>
    <row r="20" spans="1:7" x14ac:dyDescent="0.2">
      <c r="A20" s="24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1" t="s">
        <v>27</v>
      </c>
      <c r="B21" s="44">
        <f t="shared" ref="B21:G21" si="3">SUM(B22+B23+B24+B25+B26+B27+B28+B29)</f>
        <v>261719781.16999999</v>
      </c>
      <c r="C21" s="44">
        <f t="shared" si="3"/>
        <v>75286752.319999993</v>
      </c>
      <c r="D21" s="44">
        <f t="shared" si="3"/>
        <v>337006533.48999995</v>
      </c>
      <c r="E21" s="44">
        <f t="shared" si="3"/>
        <v>101739222.46000001</v>
      </c>
      <c r="F21" s="44">
        <f t="shared" si="3"/>
        <v>101739222.46000001</v>
      </c>
      <c r="G21" s="44">
        <f t="shared" si="3"/>
        <v>-159980558.70999998</v>
      </c>
    </row>
    <row r="22" spans="1:7" x14ac:dyDescent="0.2">
      <c r="A22" s="31" t="s">
        <v>14</v>
      </c>
      <c r="B22" s="45">
        <v>33163970.329999998</v>
      </c>
      <c r="C22" s="45">
        <v>0</v>
      </c>
      <c r="D22" s="45">
        <f t="shared" ref="D22:D29" si="4">B22+C22</f>
        <v>33163970.329999998</v>
      </c>
      <c r="E22" s="45">
        <v>28992017.359999999</v>
      </c>
      <c r="F22" s="45">
        <v>28992017.359999999</v>
      </c>
      <c r="G22" s="45">
        <f t="shared" ref="G22:G29" si="5">F22-B22</f>
        <v>-4171952.9699999988</v>
      </c>
    </row>
    <row r="23" spans="1:7" x14ac:dyDescent="0.2">
      <c r="A23" s="31" t="s">
        <v>15</v>
      </c>
      <c r="B23" s="45">
        <v>0</v>
      </c>
      <c r="C23" s="45">
        <v>0</v>
      </c>
      <c r="D23" s="45">
        <f t="shared" si="4"/>
        <v>0</v>
      </c>
      <c r="E23" s="45">
        <v>0</v>
      </c>
      <c r="F23" s="45">
        <v>0</v>
      </c>
      <c r="G23" s="45">
        <f t="shared" si="5"/>
        <v>0</v>
      </c>
    </row>
    <row r="24" spans="1:7" x14ac:dyDescent="0.2">
      <c r="A24" s="31" t="s">
        <v>16</v>
      </c>
      <c r="B24" s="45">
        <v>0</v>
      </c>
      <c r="C24" s="45">
        <v>0</v>
      </c>
      <c r="D24" s="45">
        <f t="shared" si="4"/>
        <v>0</v>
      </c>
      <c r="E24" s="45">
        <v>0</v>
      </c>
      <c r="F24" s="45">
        <v>0</v>
      </c>
      <c r="G24" s="45">
        <f t="shared" si="5"/>
        <v>0</v>
      </c>
    </row>
    <row r="25" spans="1:7" x14ac:dyDescent="0.2">
      <c r="A25" s="31" t="s">
        <v>17</v>
      </c>
      <c r="B25" s="45">
        <v>13591878.75</v>
      </c>
      <c r="C25" s="45">
        <v>0</v>
      </c>
      <c r="D25" s="45">
        <f t="shared" si="4"/>
        <v>13591878.75</v>
      </c>
      <c r="E25" s="45">
        <v>5287927.59</v>
      </c>
      <c r="F25" s="45">
        <v>5287927.59</v>
      </c>
      <c r="G25" s="45">
        <f t="shared" si="5"/>
        <v>-8303951.1600000001</v>
      </c>
    </row>
    <row r="26" spans="1:7" x14ac:dyDescent="0.2">
      <c r="A26" s="31" t="s">
        <v>28</v>
      </c>
      <c r="B26" s="45">
        <v>11826139.439999999</v>
      </c>
      <c r="C26" s="45">
        <v>0</v>
      </c>
      <c r="D26" s="45">
        <f t="shared" si="4"/>
        <v>11826139.439999999</v>
      </c>
      <c r="E26" s="45">
        <v>4534680.88</v>
      </c>
      <c r="F26" s="45">
        <v>4534680.88</v>
      </c>
      <c r="G26" s="45">
        <f t="shared" si="5"/>
        <v>-7291458.5599999996</v>
      </c>
    </row>
    <row r="27" spans="1:7" x14ac:dyDescent="0.2">
      <c r="A27" s="31" t="s">
        <v>29</v>
      </c>
      <c r="B27" s="45">
        <v>1371432.76</v>
      </c>
      <c r="C27" s="45">
        <v>24000</v>
      </c>
      <c r="D27" s="45">
        <f t="shared" si="4"/>
        <v>1395432.76</v>
      </c>
      <c r="E27" s="45">
        <v>637346.57999999996</v>
      </c>
      <c r="F27" s="45">
        <v>637346.57999999996</v>
      </c>
      <c r="G27" s="45">
        <f t="shared" si="5"/>
        <v>-734086.18</v>
      </c>
    </row>
    <row r="28" spans="1:7" ht="22.5" x14ac:dyDescent="0.2">
      <c r="A28" s="31" t="s">
        <v>30</v>
      </c>
      <c r="B28" s="45">
        <v>185095049.88999999</v>
      </c>
      <c r="C28" s="45">
        <v>74115212</v>
      </c>
      <c r="D28" s="45">
        <f t="shared" si="4"/>
        <v>259210261.88999999</v>
      </c>
      <c r="E28" s="45">
        <v>56860673.329999998</v>
      </c>
      <c r="F28" s="45">
        <v>56860673.329999998</v>
      </c>
      <c r="G28" s="45">
        <f t="shared" si="5"/>
        <v>-128234376.55999999</v>
      </c>
    </row>
    <row r="29" spans="1:7" ht="22.5" x14ac:dyDescent="0.2">
      <c r="A29" s="31" t="s">
        <v>22</v>
      </c>
      <c r="B29" s="45">
        <v>16671310</v>
      </c>
      <c r="C29" s="39">
        <f>9617140.32-8469600</f>
        <v>1147540.3200000003</v>
      </c>
      <c r="D29" s="45">
        <f t="shared" si="4"/>
        <v>17818850.32</v>
      </c>
      <c r="E29" s="45">
        <v>5426576.7199999997</v>
      </c>
      <c r="F29" s="45">
        <v>5426576.7199999997</v>
      </c>
      <c r="G29" s="45">
        <f t="shared" si="5"/>
        <v>-11244733.280000001</v>
      </c>
    </row>
    <row r="30" spans="1:7" x14ac:dyDescent="0.2">
      <c r="A30" s="31"/>
      <c r="B30" s="45"/>
      <c r="C30" s="45"/>
      <c r="D30" s="45"/>
      <c r="E30" s="45"/>
      <c r="F30" s="45"/>
      <c r="G30" s="45"/>
    </row>
    <row r="31" spans="1:7" ht="33.75" x14ac:dyDescent="0.2">
      <c r="A31" s="32" t="s">
        <v>37</v>
      </c>
      <c r="B31" s="46">
        <f t="shared" ref="B31:G31" si="6">SUM(B32:B35)</f>
        <v>0</v>
      </c>
      <c r="C31" s="46">
        <f t="shared" si="6"/>
        <v>0</v>
      </c>
      <c r="D31" s="46">
        <f t="shared" si="6"/>
        <v>0</v>
      </c>
      <c r="E31" s="46">
        <f t="shared" si="6"/>
        <v>0</v>
      </c>
      <c r="F31" s="46">
        <f t="shared" si="6"/>
        <v>0</v>
      </c>
      <c r="G31" s="46">
        <f t="shared" si="6"/>
        <v>0</v>
      </c>
    </row>
    <row r="32" spans="1:7" x14ac:dyDescent="0.2">
      <c r="A32" s="31" t="s">
        <v>15</v>
      </c>
      <c r="B32" s="45">
        <v>0</v>
      </c>
      <c r="C32" s="45">
        <v>0</v>
      </c>
      <c r="D32" s="45">
        <f>B32+C32</f>
        <v>0</v>
      </c>
      <c r="E32" s="45">
        <v>0</v>
      </c>
      <c r="F32" s="45">
        <v>0</v>
      </c>
      <c r="G32" s="45">
        <f>F32-B32</f>
        <v>0</v>
      </c>
    </row>
    <row r="33" spans="1:7" x14ac:dyDescent="0.2">
      <c r="A33" s="31" t="s">
        <v>31</v>
      </c>
      <c r="B33" s="45">
        <v>0</v>
      </c>
      <c r="C33" s="45">
        <v>0</v>
      </c>
      <c r="D33" s="45">
        <f>B33+C33</f>
        <v>0</v>
      </c>
      <c r="E33" s="45">
        <v>0</v>
      </c>
      <c r="F33" s="45">
        <v>0</v>
      </c>
      <c r="G33" s="45">
        <f t="shared" ref="G33:G35" si="7">F33-B33</f>
        <v>0</v>
      </c>
    </row>
    <row r="34" spans="1:7" ht="22.5" x14ac:dyDescent="0.2">
      <c r="A34" s="31" t="s">
        <v>32</v>
      </c>
      <c r="B34" s="45">
        <v>0</v>
      </c>
      <c r="C34" s="45">
        <v>0</v>
      </c>
      <c r="D34" s="45">
        <f>B34+C34</f>
        <v>0</v>
      </c>
      <c r="E34" s="45">
        <v>0</v>
      </c>
      <c r="F34" s="45">
        <v>0</v>
      </c>
      <c r="G34" s="45">
        <f t="shared" si="7"/>
        <v>0</v>
      </c>
    </row>
    <row r="35" spans="1:7" ht="22.5" x14ac:dyDescent="0.2">
      <c r="A35" s="31" t="s">
        <v>22</v>
      </c>
      <c r="B35" s="45">
        <v>0</v>
      </c>
      <c r="C35" s="45">
        <v>0</v>
      </c>
      <c r="D35" s="45">
        <f>B35+C35</f>
        <v>0</v>
      </c>
      <c r="E35" s="45">
        <v>0</v>
      </c>
      <c r="F35" s="45">
        <v>0</v>
      </c>
      <c r="G35" s="45">
        <f t="shared" si="7"/>
        <v>0</v>
      </c>
    </row>
    <row r="36" spans="1:7" x14ac:dyDescent="0.2">
      <c r="A36" s="10"/>
      <c r="B36" s="45"/>
      <c r="C36" s="45"/>
      <c r="D36" s="45"/>
      <c r="E36" s="45"/>
      <c r="F36" s="45"/>
      <c r="G36" s="45"/>
    </row>
    <row r="37" spans="1:7" x14ac:dyDescent="0.2">
      <c r="A37" s="22" t="s">
        <v>33</v>
      </c>
      <c r="B37" s="46">
        <f t="shared" ref="B37:G37" si="8">SUM(B38)</f>
        <v>24200000</v>
      </c>
      <c r="C37" s="46">
        <f t="shared" si="8"/>
        <v>0</v>
      </c>
      <c r="D37" s="46">
        <f t="shared" si="8"/>
        <v>24200000</v>
      </c>
      <c r="E37" s="46">
        <f t="shared" si="8"/>
        <v>0</v>
      </c>
      <c r="F37" s="46">
        <f t="shared" si="8"/>
        <v>0</v>
      </c>
      <c r="G37" s="46">
        <f t="shared" si="8"/>
        <v>-24200000</v>
      </c>
    </row>
    <row r="38" spans="1:7" x14ac:dyDescent="0.2">
      <c r="A38" s="31" t="s">
        <v>23</v>
      </c>
      <c r="B38" s="45">
        <v>24200000</v>
      </c>
      <c r="C38" s="45">
        <v>0</v>
      </c>
      <c r="D38" s="45">
        <f>B38+C38</f>
        <v>24200000</v>
      </c>
      <c r="E38" s="45">
        <v>0</v>
      </c>
      <c r="F38" s="45">
        <v>0</v>
      </c>
      <c r="G38" s="45">
        <f>F38-B38</f>
        <v>-24200000</v>
      </c>
    </row>
    <row r="39" spans="1:7" x14ac:dyDescent="0.2">
      <c r="A39" s="11" t="s">
        <v>24</v>
      </c>
      <c r="B39" s="41">
        <f>SUM(B37+B31+B21)</f>
        <v>285919781.16999996</v>
      </c>
      <c r="C39" s="41">
        <f t="shared" ref="C39:G39" si="9">SUM(C37+C31+C21)</f>
        <v>75286752.319999993</v>
      </c>
      <c r="D39" s="41">
        <f t="shared" si="9"/>
        <v>361206533.48999995</v>
      </c>
      <c r="E39" s="41">
        <f t="shared" si="9"/>
        <v>101739222.46000001</v>
      </c>
      <c r="F39" s="41">
        <f t="shared" si="9"/>
        <v>101739222.46000001</v>
      </c>
      <c r="G39" s="43">
        <f t="shared" si="9"/>
        <v>-184180558.70999998</v>
      </c>
    </row>
    <row r="40" spans="1:7" x14ac:dyDescent="0.2">
      <c r="A40" s="13"/>
      <c r="B40" s="14"/>
      <c r="C40" s="14"/>
      <c r="D40" s="14"/>
      <c r="E40" s="15" t="s">
        <v>25</v>
      </c>
      <c r="F40" s="16"/>
      <c r="G40" s="12"/>
    </row>
    <row r="42" spans="1:7" ht="22.5" x14ac:dyDescent="0.2">
      <c r="A42" s="19" t="s">
        <v>34</v>
      </c>
      <c r="D42" s="47"/>
      <c r="E42" s="47"/>
    </row>
    <row r="43" spans="1:7" x14ac:dyDescent="0.2">
      <c r="A43" s="20" t="s">
        <v>35</v>
      </c>
      <c r="D43" s="47"/>
    </row>
    <row r="44" spans="1:7" ht="25.5" customHeight="1" x14ac:dyDescent="0.2">
      <c r="A44" s="58" t="s">
        <v>36</v>
      </c>
      <c r="B44" s="58"/>
      <c r="C44" s="58"/>
      <c r="D44" s="58"/>
      <c r="E44" s="58"/>
      <c r="F44" s="58"/>
      <c r="G44" s="58"/>
    </row>
    <row r="47" spans="1:7" x14ac:dyDescent="0.2">
      <c r="A47" s="33"/>
      <c r="D47" s="34"/>
      <c r="E47" s="34"/>
      <c r="F47" s="35"/>
    </row>
    <row r="48" spans="1:7" ht="12" x14ac:dyDescent="0.2">
      <c r="A48" s="36" t="s">
        <v>39</v>
      </c>
      <c r="D48" s="48" t="s">
        <v>40</v>
      </c>
      <c r="E48" s="48"/>
      <c r="F48" s="48"/>
    </row>
    <row r="49" spans="1:6" ht="60.75" customHeight="1" x14ac:dyDescent="0.2">
      <c r="A49" s="37" t="s">
        <v>41</v>
      </c>
      <c r="D49" s="49" t="s">
        <v>42</v>
      </c>
      <c r="E49" s="49"/>
      <c r="F49" s="49"/>
    </row>
    <row r="50" spans="1:6" ht="12" x14ac:dyDescent="0.2">
      <c r="A50" s="36" t="s">
        <v>43</v>
      </c>
    </row>
    <row r="51" spans="1:6" ht="12" x14ac:dyDescent="0.2">
      <c r="A51" s="36" t="s">
        <v>44</v>
      </c>
    </row>
  </sheetData>
  <sheetProtection formatCells="0" formatColumns="0" formatRows="0" insertRows="0" autoFilter="0"/>
  <mergeCells count="8">
    <mergeCell ref="D48:F48"/>
    <mergeCell ref="D49:F49"/>
    <mergeCell ref="A1:G1"/>
    <mergeCell ref="G2:G3"/>
    <mergeCell ref="G18:G19"/>
    <mergeCell ref="B2:F2"/>
    <mergeCell ref="B18:F18"/>
    <mergeCell ref="A44:G4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0c865bf4-0f22-4e4d-b041-7b0c1657e5a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</cp:lastModifiedBy>
  <cp:revision/>
  <dcterms:created xsi:type="dcterms:W3CDTF">2012-12-11T20:48:19Z</dcterms:created>
  <dcterms:modified xsi:type="dcterms:W3CDTF">2023-04-27T19:30:33Z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