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D4CEADDC-EC6D-400C-A098-6FF6A1DAF1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 s="1"/>
  <c r="F13" i="1"/>
  <c r="E12" i="1"/>
  <c r="D12" i="1"/>
  <c r="C12" i="1"/>
  <c r="B12" i="1"/>
  <c r="F11" i="1"/>
  <c r="F10" i="1"/>
  <c r="F9" i="1"/>
  <c r="F8" i="1"/>
  <c r="F7" i="1"/>
  <c r="F6" i="1"/>
  <c r="F4" i="1" s="1"/>
  <c r="F5" i="1"/>
  <c r="E4" i="1"/>
  <c r="D4" i="1"/>
  <c r="D3" i="1" s="1"/>
  <c r="C4" i="1"/>
  <c r="B4" i="1"/>
  <c r="B3" i="1" s="1"/>
  <c r="E3" i="1"/>
  <c r="C3" i="1"/>
  <c r="F3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<sst xmlns="http://schemas.openxmlformats.org/spreadsheetml/2006/main" count="33" uniqueCount="33">
  <si>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</si>
  <si>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</si>
  <si>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</si>
  <si>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</si>
  <si>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</si>
  <si>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</si>
  <si>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</si>
  <si>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</si>
  <si>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</si>
  <si>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</si>
  <si>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</si>
  <si>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</si>
  <si>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</si>
  <si>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</si>
  <si>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</si>
  <si>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</si>
  <si>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</si>
  <si>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</si>
  <si>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</si>
  <si>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</si>
  <si>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</si>
  <si>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</si>
  <si>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</si>
  <si>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</si>
  <si>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</si>
  <si>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</si>
  <si>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</si>
  <si>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</si>
  <si>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</si>
  <si>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</si>
  <si>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</si>
  <si>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</si>
  <si>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Analítico del Activo
Del 01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</si>
</sst>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indent="1"/>
    </xf>
    <xf numFmtId="0" fontId="4" fillId="0" borderId="4" xfId="8" applyFont="1" applyBorder="1" applyAlignment="1">
      <alignment horizontal="left" vertical="top" indent="2"/>
    </xf>
    <xf numFmtId="0" fontId="5" fillId="0" borderId="4" xfId="8" applyFont="1" applyBorder="1" applyAlignment="1">
      <alignment horizontal="left" vertical="top" indent="2"/>
    </xf>
    <xf numFmtId="0" fontId="5" fillId="0" borderId="5" xfId="8" applyFont="1" applyBorder="1" applyAlignment="1">
      <alignment vertical="top" wrapText="1"/>
    </xf>
    <xf numFmtId="0" fontId="0" fillId="0" borderId="5" xfId="0" applyBorder="1"/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6" xfId="7" applyFont="1" applyBorder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61CEFB87-76E7-4AE4-B19A-41327E2B2F79}"/>
    <cellStyle name="Millares 2 2 3" xfId="26" xr:uid="{6EDA06FD-9603-49A1-BC9C-EED4BE72F2F4}"/>
    <cellStyle name="Millares 2 3" xfId="4" xr:uid="{00000000-0005-0000-0000-000003000000}"/>
    <cellStyle name="Millares 2 3 2" xfId="18" xr:uid="{F6817825-84A2-40DD-A393-A20BC540B8E1}"/>
    <cellStyle name="Millares 2 3 3" xfId="27" xr:uid="{DB8047AF-6C06-4ABF-8ED9-30C20B0C4DFF}"/>
    <cellStyle name="Millares 2 4" xfId="16" xr:uid="{D4FECF70-4698-4446-8621-60F48E2A3384}"/>
    <cellStyle name="Millares 2 5" xfId="25" xr:uid="{715E224C-1925-4C77-901D-7DD67D9F013D}"/>
    <cellStyle name="Millares 3" xfId="5" xr:uid="{00000000-0005-0000-0000-000004000000}"/>
    <cellStyle name="Millares 3 2" xfId="19" xr:uid="{BE502961-8962-4570-8286-D7C192AB4D24}"/>
    <cellStyle name="Millares 3 3" xfId="28" xr:uid="{1CFCEC6E-A9C1-4507-8461-4F2C7D7E8BA2}"/>
    <cellStyle name="Moneda 2" xfId="6" xr:uid="{00000000-0005-0000-0000-000005000000}"/>
    <cellStyle name="Moneda 2 2" xfId="20" xr:uid="{CAAC0C5F-B5C9-4795-8909-022A70AEFC32}"/>
    <cellStyle name="Moneda 2 3" xfId="29" xr:uid="{A6941BC1-3D07-464F-97EF-600C446BE76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0B974C2-6086-437C-9EE3-280D88ADF381}"/>
    <cellStyle name="Normal 2 4" xfId="30" xr:uid="{E830A09D-2165-42FB-994D-12D79445620A}"/>
    <cellStyle name="Normal 3" xfId="9" xr:uid="{00000000-0005-0000-0000-000009000000}"/>
    <cellStyle name="Normal 3 2" xfId="22" xr:uid="{FFC3345F-991C-468F-AE2D-B82596C7C141}"/>
    <cellStyle name="Normal 3 3" xfId="31" xr:uid="{C51A53E7-4E25-47FF-8500-51017F48024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653FA3AA-A185-463A-82E4-2758D9BBE8E6}"/>
    <cellStyle name="Normal 6 2 3" xfId="33" xr:uid="{C81BACB3-3CB5-42F3-8DED-304268381C36}"/>
    <cellStyle name="Normal 6 3" xfId="23" xr:uid="{D93EE170-4D98-493B-BB60-3F5AC972F4DE}"/>
    <cellStyle name="Normal 6 4" xfId="32" xr:uid="{FDAC33CC-D4AF-42C7-99E7-C58468A17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3.6640625" style="1" bestFit="1" customWidth="1"/>
    <col min="8" max="16384" width="12" style="1"/>
  </cols>
  <sheetData>
    <row r="1" spans="1:7" ht="45" customHeight="1" x14ac:dyDescent="0.2">
      <c r="A1" s="16" t="s">
        <v>32</v>
      </c>
      <c r="B1" s="17"/>
      <c r="C1" s="17"/>
      <c r="D1" s="17"/>
      <c r="E1" s="17"/>
      <c r="F1" s="18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7" x14ac:dyDescent="0.2">
      <c r="A3" s="5" t="s">
        <v>0</v>
      </c>
      <c r="B3" s="14">
        <f>B4+B12</f>
        <v>247278720.44</v>
      </c>
      <c r="C3" s="14">
        <f t="shared" ref="C3:F3" si="0">C4+C12</f>
        <v>1262073968.76</v>
      </c>
      <c r="D3" s="14">
        <f t="shared" si="0"/>
        <v>1252509464.8800001</v>
      </c>
      <c r="E3" s="14">
        <f t="shared" si="0"/>
        <v>256843224.31999999</v>
      </c>
      <c r="F3" s="14">
        <f t="shared" si="0"/>
        <v>9564503.880000012</v>
      </c>
    </row>
    <row r="4" spans="1:7" x14ac:dyDescent="0.2">
      <c r="A4" s="6" t="s">
        <v>4</v>
      </c>
      <c r="B4" s="14">
        <f>SUM(B5:B11)</f>
        <v>110863693</v>
      </c>
      <c r="C4" s="14">
        <f>SUM(C5:C11)</f>
        <v>1024680161.27</v>
      </c>
      <c r="D4" s="14">
        <f>SUM(D5:D11)</f>
        <v>1026627094.1600001</v>
      </c>
      <c r="E4" s="14">
        <f>SUM(E5:E11)</f>
        <v>108916760.11</v>
      </c>
      <c r="F4" s="14">
        <f>SUM(F5:F11)</f>
        <v>-1946932.8899999969</v>
      </c>
      <c r="G4" s="15"/>
    </row>
    <row r="5" spans="1:7" x14ac:dyDescent="0.2">
      <c r="A5" s="7" t="s">
        <v>5</v>
      </c>
      <c r="B5" s="13">
        <v>71914899.420000002</v>
      </c>
      <c r="C5" s="13">
        <v>549651732.62</v>
      </c>
      <c r="D5" s="13">
        <v>545966555.12</v>
      </c>
      <c r="E5" s="13">
        <v>75600076.920000002</v>
      </c>
      <c r="F5" s="13">
        <f t="shared" ref="F5:F11" si="1">E5-B5</f>
        <v>3685177.5</v>
      </c>
    </row>
    <row r="6" spans="1:7" x14ac:dyDescent="0.2">
      <c r="A6" s="7" t="s">
        <v>6</v>
      </c>
      <c r="B6" s="13">
        <v>25700795.129999999</v>
      </c>
      <c r="C6" s="13">
        <v>433760592.26999998</v>
      </c>
      <c r="D6" s="13">
        <v>433799404.23000002</v>
      </c>
      <c r="E6" s="13">
        <v>25661983.170000002</v>
      </c>
      <c r="F6" s="13">
        <f t="shared" si="1"/>
        <v>-38811.959999997169</v>
      </c>
    </row>
    <row r="7" spans="1:7" x14ac:dyDescent="0.2">
      <c r="A7" s="7" t="s">
        <v>7</v>
      </c>
      <c r="B7" s="13">
        <v>13247998.449999999</v>
      </c>
      <c r="C7" s="13">
        <v>41267836.380000003</v>
      </c>
      <c r="D7" s="13">
        <v>46861134.810000002</v>
      </c>
      <c r="E7" s="13">
        <v>7654700.0199999996</v>
      </c>
      <c r="F7" s="13">
        <f t="shared" si="1"/>
        <v>-5593298.4299999997</v>
      </c>
    </row>
    <row r="8" spans="1:7" x14ac:dyDescent="0.2">
      <c r="A8" s="7" t="s">
        <v>1</v>
      </c>
      <c r="B8" s="13">
        <v>0</v>
      </c>
      <c r="C8" s="13">
        <v>0</v>
      </c>
      <c r="D8" s="13">
        <v>0</v>
      </c>
      <c r="E8" s="13">
        <v>0</v>
      </c>
      <c r="F8" s="13">
        <f t="shared" si="1"/>
        <v>0</v>
      </c>
    </row>
    <row r="9" spans="1:7" x14ac:dyDescent="0.2">
      <c r="A9" s="7" t="s">
        <v>2</v>
      </c>
      <c r="B9" s="13">
        <v>0</v>
      </c>
      <c r="C9" s="13">
        <v>0</v>
      </c>
      <c r="D9" s="13">
        <v>0</v>
      </c>
      <c r="E9" s="13">
        <v>0</v>
      </c>
      <c r="F9" s="13">
        <f t="shared" si="1"/>
        <v>0</v>
      </c>
    </row>
    <row r="10" spans="1:7" x14ac:dyDescent="0.2">
      <c r="A10" s="7" t="s">
        <v>8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</row>
    <row r="11" spans="1:7" x14ac:dyDescent="0.2">
      <c r="A11" s="7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f t="shared" si="1"/>
        <v>0</v>
      </c>
    </row>
    <row r="12" spans="1:7" x14ac:dyDescent="0.2">
      <c r="A12" s="6" t="s">
        <v>10</v>
      </c>
      <c r="B12" s="14">
        <f>SUM(B13:B21)</f>
        <v>136415027.44</v>
      </c>
      <c r="C12" s="14">
        <f>SUM(C13:C21)</f>
        <v>237393807.49000001</v>
      </c>
      <c r="D12" s="14">
        <f>SUM(D13:D21)</f>
        <v>225882370.71999997</v>
      </c>
      <c r="E12" s="14">
        <f>SUM(E13:E21)</f>
        <v>147926464.20999998</v>
      </c>
      <c r="F12" s="14">
        <f>SUM(F13:F21)</f>
        <v>11511436.770000009</v>
      </c>
    </row>
    <row r="13" spans="1:7" x14ac:dyDescent="0.2">
      <c r="A13" s="7" t="s">
        <v>11</v>
      </c>
      <c r="B13" s="13">
        <v>0</v>
      </c>
      <c r="C13" s="13">
        <v>0</v>
      </c>
      <c r="D13" s="13">
        <v>0</v>
      </c>
      <c r="E13" s="13">
        <v>0</v>
      </c>
      <c r="F13" s="13">
        <f t="shared" ref="F13:F21" si="2">E13-B13</f>
        <v>0</v>
      </c>
    </row>
    <row r="14" spans="1:7" x14ac:dyDescent="0.2">
      <c r="A14" s="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f t="shared" si="2"/>
        <v>0</v>
      </c>
    </row>
    <row r="15" spans="1:7" x14ac:dyDescent="0.2">
      <c r="A15" s="7" t="s">
        <v>13</v>
      </c>
      <c r="B15" s="12">
        <v>101881247.84999999</v>
      </c>
      <c r="C15" s="12">
        <v>213688176.94</v>
      </c>
      <c r="D15" s="12">
        <v>209918489.13999999</v>
      </c>
      <c r="E15" s="12">
        <v>105650935.65000001</v>
      </c>
      <c r="F15" s="12">
        <f t="shared" si="2"/>
        <v>3769687.8000000119</v>
      </c>
    </row>
    <row r="16" spans="1:7" x14ac:dyDescent="0.2">
      <c r="A16" s="7" t="s">
        <v>14</v>
      </c>
      <c r="B16" s="13">
        <v>67594814.939999998</v>
      </c>
      <c r="C16" s="13">
        <v>22471179.710000001</v>
      </c>
      <c r="D16" s="13">
        <v>11115802.6</v>
      </c>
      <c r="E16" s="13">
        <v>78950192.049999997</v>
      </c>
      <c r="F16" s="13">
        <f t="shared" si="2"/>
        <v>11355377.109999999</v>
      </c>
    </row>
    <row r="17" spans="1:6" x14ac:dyDescent="0.2">
      <c r="A17" s="7" t="s">
        <v>15</v>
      </c>
      <c r="B17" s="13">
        <v>1061111.46</v>
      </c>
      <c r="C17" s="13">
        <v>34450.839999999997</v>
      </c>
      <c r="D17" s="13">
        <v>17225.419999999998</v>
      </c>
      <c r="E17" s="13">
        <v>1078336.8799999999</v>
      </c>
      <c r="F17" s="13">
        <f t="shared" si="2"/>
        <v>17225.419999999925</v>
      </c>
    </row>
    <row r="18" spans="1:6" x14ac:dyDescent="0.2">
      <c r="A18" s="7" t="s">
        <v>16</v>
      </c>
      <c r="B18" s="13">
        <v>-47148545.899999999</v>
      </c>
      <c r="C18" s="13">
        <v>0</v>
      </c>
      <c r="D18" s="13">
        <v>4830853.5599999996</v>
      </c>
      <c r="E18" s="13">
        <v>-51979399.460000001</v>
      </c>
      <c r="F18" s="13">
        <f t="shared" si="2"/>
        <v>-4830853.5600000024</v>
      </c>
    </row>
    <row r="19" spans="1:6" x14ac:dyDescent="0.2">
      <c r="A19" s="7" t="s">
        <v>17</v>
      </c>
      <c r="B19" s="13">
        <v>13026399.09</v>
      </c>
      <c r="C19" s="13">
        <v>1200000</v>
      </c>
      <c r="D19" s="13">
        <v>0</v>
      </c>
      <c r="E19" s="13">
        <v>14226399.09</v>
      </c>
      <c r="F19" s="13">
        <f t="shared" si="2"/>
        <v>1200000</v>
      </c>
    </row>
    <row r="20" spans="1:6" x14ac:dyDescent="0.2">
      <c r="A20" s="7" t="s">
        <v>18</v>
      </c>
      <c r="B20" s="13">
        <v>0</v>
      </c>
      <c r="C20" s="13">
        <v>0</v>
      </c>
      <c r="D20" s="13">
        <v>0</v>
      </c>
      <c r="E20" s="13">
        <v>0</v>
      </c>
      <c r="F20" s="13">
        <f t="shared" si="2"/>
        <v>0</v>
      </c>
    </row>
    <row r="21" spans="1:6" x14ac:dyDescent="0.2">
      <c r="A21" s="7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f t="shared" si="2"/>
        <v>0</v>
      </c>
    </row>
    <row r="23" spans="1:6" ht="12.75" x14ac:dyDescent="0.2">
      <c r="A23" s="2" t="s">
        <v>24</v>
      </c>
    </row>
    <row r="26" spans="1:6" x14ac:dyDescent="0.2">
      <c r="A26" s="8"/>
      <c r="C26" s="9"/>
      <c r="D26" s="9"/>
    </row>
    <row r="27" spans="1:6" ht="12" x14ac:dyDescent="0.2">
      <c r="A27" s="10" t="s">
        <v>26</v>
      </c>
      <c r="C27" s="19" t="s">
        <v>27</v>
      </c>
      <c r="D27" s="19"/>
    </row>
    <row r="28" spans="1:6" ht="57" customHeight="1" x14ac:dyDescent="0.2">
      <c r="A28" s="11" t="s">
        <v>28</v>
      </c>
      <c r="C28" s="20" t="s">
        <v>29</v>
      </c>
      <c r="D28" s="20"/>
    </row>
    <row r="29" spans="1:6" ht="12" x14ac:dyDescent="0.2">
      <c r="A29" s="10" t="s">
        <v>30</v>
      </c>
    </row>
    <row r="30" spans="1:6" ht="12" x14ac:dyDescent="0.2">
      <c r="A30" s="10" t="s">
        <v>31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2024-01-25T15:16:08Z</cp:lastPrinted>
  <dcterms:created xsi:type="dcterms:W3CDTF">2014-02-09T04:04:15Z</dcterms:created>
  <dcterms:modified xsi:type="dcterms:W3CDTF">2024-01-25T15:16:08Z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