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4TO TRIMESTRE\"/>
    </mc:Choice>
  </mc:AlternateContent>
  <xr:revisionPtr revIDLastSave="0" documentId="13_ncr:1_{4218A53F-6F29-42C3-8E66-1ACF57D98E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8" i="1" l="1"/>
  <c r="L83" i="1"/>
  <c r="M83" i="1"/>
  <c r="G83" i="1"/>
  <c r="K103" i="1"/>
  <c r="J103" i="1"/>
  <c r="I103" i="1"/>
  <c r="M101" i="1"/>
  <c r="L101" i="1"/>
  <c r="G101" i="1"/>
  <c r="M76" i="1"/>
  <c r="L76" i="1"/>
  <c r="G76" i="1"/>
  <c r="G73" i="1"/>
  <c r="M74" i="1"/>
  <c r="L74" i="1"/>
  <c r="G74" i="1"/>
  <c r="M69" i="1"/>
  <c r="L69" i="1"/>
  <c r="G69" i="1"/>
  <c r="M62" i="1"/>
  <c r="L62" i="1"/>
  <c r="G53" i="1"/>
  <c r="M97" i="1"/>
  <c r="L97" i="1"/>
  <c r="G97" i="1"/>
  <c r="M94" i="1"/>
  <c r="L94" i="1"/>
  <c r="M38" i="1"/>
  <c r="L38" i="1"/>
  <c r="M15" i="1"/>
  <c r="L15" i="1"/>
  <c r="G15" i="1"/>
  <c r="M10" i="1"/>
  <c r="L10" i="1"/>
  <c r="J88" i="1"/>
  <c r="H103" i="1"/>
  <c r="M100" i="1"/>
  <c r="L100" i="1"/>
  <c r="G100" i="1"/>
  <c r="M99" i="1"/>
  <c r="L99" i="1"/>
  <c r="G99" i="1"/>
  <c r="M98" i="1"/>
  <c r="L98" i="1"/>
  <c r="G98" i="1"/>
  <c r="M96" i="1"/>
  <c r="L96" i="1"/>
  <c r="G96" i="1"/>
  <c r="M95" i="1"/>
  <c r="L95" i="1"/>
  <c r="G95" i="1"/>
  <c r="M93" i="1"/>
  <c r="L93" i="1"/>
  <c r="G93" i="1"/>
  <c r="I88" i="1"/>
  <c r="H88" i="1"/>
  <c r="M87" i="1"/>
  <c r="L87" i="1"/>
  <c r="G87" i="1"/>
  <c r="M86" i="1"/>
  <c r="L86" i="1"/>
  <c r="G86" i="1"/>
  <c r="M85" i="1"/>
  <c r="L85" i="1"/>
  <c r="G85" i="1"/>
  <c r="M84" i="1"/>
  <c r="L84" i="1"/>
  <c r="G84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5" i="1"/>
  <c r="L75" i="1"/>
  <c r="G75" i="1"/>
  <c r="M73" i="1"/>
  <c r="L73" i="1"/>
  <c r="M72" i="1"/>
  <c r="L72" i="1"/>
  <c r="G72" i="1"/>
  <c r="M71" i="1"/>
  <c r="L71" i="1"/>
  <c r="G71" i="1"/>
  <c r="M70" i="1"/>
  <c r="L70" i="1"/>
  <c r="G70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4" i="1"/>
  <c r="L14" i="1"/>
  <c r="G14" i="1"/>
  <c r="M13" i="1"/>
  <c r="L13" i="1"/>
  <c r="G13" i="1"/>
  <c r="M12" i="1"/>
  <c r="L12" i="1"/>
  <c r="G12" i="1"/>
  <c r="M11" i="1"/>
  <c r="L11" i="1"/>
  <c r="G11" i="1"/>
  <c r="M9" i="1"/>
  <c r="L9" i="1"/>
  <c r="G9" i="1"/>
  <c r="J105" i="1" l="1"/>
  <c r="M103" i="1"/>
  <c r="G88" i="1"/>
  <c r="H105" i="1"/>
  <c r="G103" i="1"/>
  <c r="L103" i="1"/>
  <c r="I105" i="1"/>
  <c r="M88" i="1"/>
  <c r="L88" i="1"/>
  <c r="K105" i="1"/>
  <c r="G105" i="1" l="1"/>
  <c r="M105" i="1"/>
  <c r="L105" i="1"/>
</calcChain>
</file>

<file path=xl/sharedStrings.xml><?xml version="1.0" encoding="utf-8"?>
<sst xmlns="http://schemas.openxmlformats.org/spreadsheetml/2006/main" count="217" uniqueCount="153">
  <si>
    <t>PROGRAMAS Y PROYECTOS DE INVERSIÓN</t>
  </si>
  <si>
    <t>DENOMINACIÓN PROGRAMA/PROYECTO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</si>
  <si>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</si>
  <si>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</si>
  <si>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</si>
  <si>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</si>
  <si>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</si>
  <si>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</si>
  <si>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</si>
  <si>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</si>
  <si>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</si>
  <si>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</si>
  <si>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</si>
  <si>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</si>
  <si>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</si>
  <si>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</si>
  <si>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</si>
  <si>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</si>
  <si>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</si>
  <si>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</si>
  <si>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</si>
  <si>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ATENCION A LA CIUDADANIA</t>
  </si>
  <si>
    <t>MUEBLES, EXCEPTO DE OFICINA Y ESTANTERIA</t>
  </si>
  <si>
    <t>EQUIPO DE COMPUTO Y DE TECNOLOGIAS DE LA INFORMAC</t>
  </si>
  <si>
    <t>OTROS MOBILIARIOS Y EQUIPOS DE ADMINISTRACION</t>
  </si>
  <si>
    <t>SIST DE AIRE ACON, CALEFACC Y DE REFR INDUS Y COM</t>
  </si>
  <si>
    <t>E0003</t>
  </si>
  <si>
    <t>PROGRAMA DE DIFUSION DE GUBERNAMENTAL</t>
  </si>
  <si>
    <t>E0004</t>
  </si>
  <si>
    <t>DEFENSA DE LOS INTERESES DEL MUNICIPIO</t>
  </si>
  <si>
    <t>E0008</t>
  </si>
  <si>
    <t>PROGRAMA DE ASESORIA Y DEFENSA DE LOS INTERESES</t>
  </si>
  <si>
    <t>MUEBLES DE OFICINA Y ESTANTERIA</t>
  </si>
  <si>
    <t>E000901</t>
  </si>
  <si>
    <t>DOCUMENTOS DE LAS AREAS GENERADORAS RECIBIDOS</t>
  </si>
  <si>
    <t>E0010</t>
  </si>
  <si>
    <t>PRESIDENTE MUNICIPAL</t>
  </si>
  <si>
    <t>E0011</t>
  </si>
  <si>
    <t>DERECHOS HUMANOS</t>
  </si>
  <si>
    <t>E0012</t>
  </si>
  <si>
    <t>DESARROLLO DEL PERSONAL</t>
  </si>
  <si>
    <t>E0013</t>
  </si>
  <si>
    <t>PADRON INMOBILIARIO ACTUALIZADO</t>
  </si>
  <si>
    <t>E001301</t>
  </si>
  <si>
    <t>CATASTRO ACTUALIZADO</t>
  </si>
  <si>
    <t>E001304</t>
  </si>
  <si>
    <t>AVALUOS DE PERITOS VALUADORES EXTERNOS</t>
  </si>
  <si>
    <t>E0014</t>
  </si>
  <si>
    <t>DESARROLLO SOCIAL CON SENTIDO HUMANO</t>
  </si>
  <si>
    <t>E001401</t>
  </si>
  <si>
    <t>ACCIONES DE MEJORA VIVIENDA</t>
  </si>
  <si>
    <t>E0016</t>
  </si>
  <si>
    <t>UNID ACCESO INFORMAC</t>
  </si>
  <si>
    <t>MAQUINARIA Y EQUIPO AGROPECUARIO</t>
  </si>
  <si>
    <t>E0017</t>
  </si>
  <si>
    <t>COMUNICACIÃ“N SOCIAL</t>
  </si>
  <si>
    <t>VEHICULOS Y EQUIPO TERRESTRE</t>
  </si>
  <si>
    <t>OTROS EQUIPOS DE TRANSPORTE</t>
  </si>
  <si>
    <t>E001705</t>
  </si>
  <si>
    <t>MANTENIMIENTO INTERNO A PATRULLAS</t>
  </si>
  <si>
    <t>E001706</t>
  </si>
  <si>
    <t>CAPACITACION PERSONAL PC</t>
  </si>
  <si>
    <t>E001711</t>
  </si>
  <si>
    <t>ESTRATEGIAS ATENCION EMERGENCIAS</t>
  </si>
  <si>
    <t>CAMARAS FOTOGRAFICAS Y DE VIDEO</t>
  </si>
  <si>
    <t>EQUIPO DE DEFENSA Y SEGURIDAD</t>
  </si>
  <si>
    <t>EQUIPO DE COMUNICACION Y TELECOMUNICACION</t>
  </si>
  <si>
    <t>E0018</t>
  </si>
  <si>
    <t>INSTITUTO D LA MUJER</t>
  </si>
  <si>
    <t>E0019</t>
  </si>
  <si>
    <t>DESARROLLO DE OBRAS Y ACCESOS DE CALIDAD</t>
  </si>
  <si>
    <t>E001901</t>
  </si>
  <si>
    <t>OBRAS Y ACCIONES DE INFRAESTRUCTURA VIAL</t>
  </si>
  <si>
    <t>MAQUINARIA Y EQUIPO DE CONSTRUCCION</t>
  </si>
  <si>
    <t>HERRAMIENTAS Y MAQUINAS-HERRAMIENTA</t>
  </si>
  <si>
    <t>E0020</t>
  </si>
  <si>
    <t>SINDICATURA</t>
  </si>
  <si>
    <t>E002001</t>
  </si>
  <si>
    <t>PRESTACION EFICIENTE DE LOS SERVICIOS PUBLICOS MUN</t>
  </si>
  <si>
    <t>E0021</t>
  </si>
  <si>
    <t>CIUDAD LIMPIA Y DE CALIDAD</t>
  </si>
  <si>
    <t>E002201</t>
  </si>
  <si>
    <t>PARQUES Y JARDINES DIGNOS</t>
  </si>
  <si>
    <t>E002301</t>
  </si>
  <si>
    <t>SUSTENTO Y MANTTO DE LAS INTALACIONES INCREMENTADO</t>
  </si>
  <si>
    <t>OTROS EQUIPOS</t>
  </si>
  <si>
    <t>E002402</t>
  </si>
  <si>
    <t>INFRAESTRUCTURA Y SERVICIOS DE EQUIPAMIENTO</t>
  </si>
  <si>
    <t>E002404</t>
  </si>
  <si>
    <t>SEGURIDAD INTERNA</t>
  </si>
  <si>
    <t>E002501</t>
  </si>
  <si>
    <t>MANUALES DE ORGANIZACION, PROCEDIMIENTOS, SERVICIO</t>
  </si>
  <si>
    <t>E002601</t>
  </si>
  <si>
    <t>ADECUADO SERVICIO DE ALUMBRADO PUBLICO</t>
  </si>
  <si>
    <t>E002706</t>
  </si>
  <si>
    <t>ESPACIOS DIGNIFICADOS</t>
  </si>
  <si>
    <t>APARATOS DEPORTIVOS</t>
  </si>
  <si>
    <t>E002802</t>
  </si>
  <si>
    <t>CONOCIMIENTO A LA POBLACION DE LA EXISTENCIA UVEG</t>
  </si>
  <si>
    <t>E0029</t>
  </si>
  <si>
    <t>DESARROLLO ECOLOGICO Y URBANO</t>
  </si>
  <si>
    <t>E002902</t>
  </si>
  <si>
    <t>ACTUALIZACION DE REGLAMENTOS DU</t>
  </si>
  <si>
    <t>E002905</t>
  </si>
  <si>
    <t>ACC CONCIENTI CIUDA CULTURA CONTAMINACION AMBIENTA</t>
  </si>
  <si>
    <t>ARBOLES Y PLANTAS</t>
  </si>
  <si>
    <t>E0030</t>
  </si>
  <si>
    <t>REGIDORES</t>
  </si>
  <si>
    <t>M0001</t>
  </si>
  <si>
    <t>GESTIONAR LA POLITICA FISCAL Y EJERCICIO DEL GASTO</t>
  </si>
  <si>
    <t>M000101</t>
  </si>
  <si>
    <t>PRONOSTICO DE INGRESOS AUTORIZADO</t>
  </si>
  <si>
    <t>LICENCIAS INFORMATICAS E INTELECTUALES</t>
  </si>
  <si>
    <t>M0002</t>
  </si>
  <si>
    <t>ADMON DE LOS RECURSOS HUMANOS TECNOLOGICOS Y MATER</t>
  </si>
  <si>
    <t>M000201</t>
  </si>
  <si>
    <t>MANTENIMIENTO PREVENTIVO</t>
  </si>
  <si>
    <t>EQUIPOS Y APARATOS AUDIOVISUALES</t>
  </si>
  <si>
    <t>CONS D OBRS P EL ABS DE AGUA, PETRO, GS, ELE Y TEL</t>
  </si>
  <si>
    <t>DIV DE TERRENOS Y CONSTR DE OBRAS DE URBANIZACION</t>
  </si>
  <si>
    <t>CONSTRUCCION DE VIAS DE COMUNICACION</t>
  </si>
  <si>
    <t>E001902</t>
  </si>
  <si>
    <t>REHABILITACION IMAGEN URBANA</t>
  </si>
  <si>
    <t>EDIFICACION NO HABITACIONAL</t>
  </si>
  <si>
    <t>E001903</t>
  </si>
  <si>
    <t>PROYECTOS DE OBRAS INTEG DE LOS EXPEDIENTES</t>
  </si>
  <si>
    <t>ESTU, FORM Y EVA D PROYE PRODU NO INCL EN CONCEP A</t>
  </si>
  <si>
    <t>K0001</t>
  </si>
  <si>
    <t>ENTREGA DE APOYOS PARA INFRAESTRUCTURA EN BORDERIA</t>
  </si>
  <si>
    <t>K0002</t>
  </si>
  <si>
    <t>ENTREGA DE APOYOS DE LOS CAMINOS SACA COSECHAS</t>
  </si>
  <si>
    <t>E001709</t>
  </si>
  <si>
    <t>E0022</t>
  </si>
  <si>
    <t>IMAGEN DE CALIDAD DE LA CIUDAD</t>
  </si>
  <si>
    <t>E0023</t>
  </si>
  <si>
    <t>DESARROLLO DE ACTIVIDADES RECREATIVAS</t>
  </si>
  <si>
    <t>E002707</t>
  </si>
  <si>
    <t>PROFESIONALIZAR INSTRUCTORES</t>
  </si>
  <si>
    <t>EQ DE GENERACION ELECTRICA, APARATOS Y ACCES ELECT</t>
  </si>
  <si>
    <t>E0037</t>
  </si>
  <si>
    <t>MI GRANJA DE PECES</t>
  </si>
  <si>
    <t>PECES Y ACUICULTURA</t>
  </si>
  <si>
    <t>O0001</t>
  </si>
  <si>
    <t>CONTROL DE LA GESTION PUBLICA</t>
  </si>
  <si>
    <t>PARTIDA DE GASTO</t>
  </si>
  <si>
    <t>E0025</t>
  </si>
  <si>
    <t>E0028</t>
  </si>
  <si>
    <t>K0003</t>
  </si>
  <si>
    <t>ATEN ACCIDE Y EMERGENCIAS</t>
  </si>
  <si>
    <t>CAM FOTOG Y DE VIDEO</t>
  </si>
  <si>
    <t>PANTEONES DE CALIDAD</t>
  </si>
  <si>
    <t>EDUCACION OFICIAL</t>
  </si>
  <si>
    <t>Municipio Moroleón, Guanajuato
Programas y Proyectos de Inversión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</si>
</sst>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4" fontId="0" fillId="0" borderId="0" xfId="0" applyNumberFormat="1" applyAlignment="1">
      <alignment horizontal="right" vertical="top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0" borderId="8" xfId="0" applyFont="1" applyFill="1" applyBorder="1"/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07"/>
  <sheetViews>
    <sheetView tabSelected="1" topLeftCell="B1" zoomScale="130" zoomScaleNormal="130" zoomScaleSheetLayoutView="90" workbookViewId="0">
      <selection activeCell="B2" sqref="B2:C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8.140625" style="20" customWidth="1"/>
    <col min="6" max="6" width="42.85546875" style="1" customWidth="1"/>
    <col min="7" max="8" width="11.7109375" style="1" bestFit="1" customWidth="1"/>
    <col min="9" max="9" width="12.5703125" style="1" customWidth="1"/>
    <col min="10" max="10" width="13.28515625" style="1" customWidth="1"/>
    <col min="11" max="11" width="12.5703125" style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4" t="s">
        <v>152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</row>
    <row r="2" spans="2:13" ht="13.15" customHeight="1" x14ac:dyDescent="0.2">
      <c r="B2" s="67" t="s">
        <v>0</v>
      </c>
      <c r="C2" s="68"/>
      <c r="D2" s="73" t="s">
        <v>1</v>
      </c>
      <c r="E2" s="76" t="s">
        <v>144</v>
      </c>
      <c r="F2" s="73" t="s">
        <v>2</v>
      </c>
      <c r="G2" s="77" t="s">
        <v>3</v>
      </c>
      <c r="H2" s="77"/>
      <c r="I2" s="77"/>
      <c r="J2" s="77"/>
      <c r="K2" s="77"/>
      <c r="L2" s="77"/>
      <c r="M2" s="78"/>
    </row>
    <row r="3" spans="2:13" ht="24.75" customHeight="1" x14ac:dyDescent="0.2">
      <c r="B3" s="69"/>
      <c r="C3" s="70"/>
      <c r="D3" s="74"/>
      <c r="E3" s="76"/>
      <c r="F3" s="74"/>
      <c r="G3" s="79" t="s">
        <v>19</v>
      </c>
      <c r="H3" s="81" t="s">
        <v>4</v>
      </c>
      <c r="I3" s="50" t="s">
        <v>5</v>
      </c>
      <c r="J3" s="50" t="s">
        <v>6</v>
      </c>
      <c r="K3" s="50" t="s">
        <v>7</v>
      </c>
      <c r="L3" s="53" t="s">
        <v>8</v>
      </c>
      <c r="M3" s="54"/>
    </row>
    <row r="4" spans="2:13" ht="13.15" customHeight="1" x14ac:dyDescent="0.2">
      <c r="B4" s="69"/>
      <c r="C4" s="70"/>
      <c r="D4" s="74"/>
      <c r="E4" s="76"/>
      <c r="F4" s="74"/>
      <c r="G4" s="69"/>
      <c r="H4" s="82"/>
      <c r="I4" s="83"/>
      <c r="J4" s="83"/>
      <c r="K4" s="51"/>
      <c r="L4" s="55" t="s">
        <v>9</v>
      </c>
      <c r="M4" s="57" t="s">
        <v>10</v>
      </c>
    </row>
    <row r="5" spans="2:13" x14ac:dyDescent="0.2">
      <c r="B5" s="71"/>
      <c r="C5" s="72"/>
      <c r="D5" s="75"/>
      <c r="E5" s="76"/>
      <c r="F5" s="75"/>
      <c r="G5" s="80"/>
      <c r="H5" s="55"/>
      <c r="I5" s="84"/>
      <c r="J5" s="84"/>
      <c r="K5" s="52"/>
      <c r="L5" s="56"/>
      <c r="M5" s="58"/>
    </row>
    <row r="6" spans="2:13" ht="13.15" customHeight="1" x14ac:dyDescent="0.2">
      <c r="B6" s="59" t="s">
        <v>11</v>
      </c>
      <c r="C6" s="60"/>
      <c r="D6" s="60"/>
      <c r="E6" s="21"/>
      <c r="G6" s="22"/>
      <c r="H6" s="22"/>
      <c r="I6" s="22"/>
      <c r="J6" s="61"/>
      <c r="K6" s="61"/>
      <c r="L6" s="22"/>
      <c r="M6" s="23"/>
    </row>
    <row r="7" spans="2:13" ht="13.15" customHeight="1" x14ac:dyDescent="0.2">
      <c r="B7" s="24"/>
      <c r="C7" s="62" t="s">
        <v>12</v>
      </c>
      <c r="D7" s="62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20</v>
      </c>
      <c r="C9" s="5"/>
      <c r="D9" s="31" t="s">
        <v>21</v>
      </c>
      <c r="E9" s="28">
        <v>5110</v>
      </c>
      <c r="F9" s="29" t="s">
        <v>32</v>
      </c>
      <c r="G9" s="32">
        <f t="shared" ref="G9:G42" si="0">+H9</f>
        <v>0</v>
      </c>
      <c r="H9" s="33">
        <v>0</v>
      </c>
      <c r="I9" s="33">
        <v>59290</v>
      </c>
      <c r="J9" s="33">
        <v>53880</v>
      </c>
      <c r="K9" s="33">
        <v>53880</v>
      </c>
      <c r="L9" s="34">
        <f t="shared" ref="L9:L42" si="1">IFERROR(K9/H9,0)</f>
        <v>0</v>
      </c>
      <c r="M9" s="35">
        <f t="shared" ref="M9:M42" si="2">IFERROR(K9/I9,0)</f>
        <v>0.90875358407825946</v>
      </c>
    </row>
    <row r="10" spans="2:13" x14ac:dyDescent="0.2">
      <c r="B10" s="4"/>
      <c r="C10" s="5"/>
      <c r="D10" s="31"/>
      <c r="E10" s="28">
        <v>5120</v>
      </c>
      <c r="F10" s="29" t="s">
        <v>22</v>
      </c>
      <c r="G10" s="32"/>
      <c r="H10" s="33"/>
      <c r="I10" s="33">
        <v>20970</v>
      </c>
      <c r="J10" s="33">
        <v>17380</v>
      </c>
      <c r="K10" s="33">
        <v>17380</v>
      </c>
      <c r="L10" s="34">
        <f t="shared" ref="L10" si="3">IFERROR(K10/H10,0)</f>
        <v>0</v>
      </c>
      <c r="M10" s="35">
        <f t="shared" ref="M10" si="4">IFERROR(K10/I10,0)</f>
        <v>0.8288030519790176</v>
      </c>
    </row>
    <row r="11" spans="2:13" ht="22.5" x14ac:dyDescent="0.2">
      <c r="B11" s="4"/>
      <c r="C11" s="5"/>
      <c r="D11" s="31"/>
      <c r="E11" s="28">
        <v>5150</v>
      </c>
      <c r="F11" s="29" t="s">
        <v>23</v>
      </c>
      <c r="G11" s="32">
        <f t="shared" si="0"/>
        <v>0</v>
      </c>
      <c r="H11" s="33">
        <v>0</v>
      </c>
      <c r="I11" s="33">
        <v>24847.54</v>
      </c>
      <c r="J11" s="33">
        <v>24747.54</v>
      </c>
      <c r="K11" s="33">
        <v>24747.54</v>
      </c>
      <c r="L11" s="34">
        <f t="shared" si="1"/>
        <v>0</v>
      </c>
      <c r="M11" s="35">
        <f t="shared" si="2"/>
        <v>0.99597545672529353</v>
      </c>
    </row>
    <row r="12" spans="2:13" x14ac:dyDescent="0.2">
      <c r="B12" s="4"/>
      <c r="C12" s="5"/>
      <c r="D12" s="31"/>
      <c r="E12" s="28">
        <v>5190</v>
      </c>
      <c r="F12" s="29" t="s">
        <v>24</v>
      </c>
      <c r="G12" s="32">
        <f t="shared" si="0"/>
        <v>0</v>
      </c>
      <c r="H12" s="33">
        <v>0</v>
      </c>
      <c r="I12" s="33">
        <v>35000</v>
      </c>
      <c r="J12" s="33">
        <v>0</v>
      </c>
      <c r="K12" s="33">
        <v>0</v>
      </c>
      <c r="L12" s="34">
        <f t="shared" si="1"/>
        <v>0</v>
      </c>
      <c r="M12" s="35">
        <f t="shared" si="2"/>
        <v>0</v>
      </c>
    </row>
    <row r="13" spans="2:13" x14ac:dyDescent="0.2">
      <c r="B13" s="4"/>
      <c r="C13" s="5"/>
      <c r="D13" s="31"/>
      <c r="E13" s="28">
        <v>5640</v>
      </c>
      <c r="F13" s="29" t="s">
        <v>25</v>
      </c>
      <c r="G13" s="32">
        <f t="shared" si="0"/>
        <v>0</v>
      </c>
      <c r="H13" s="33">
        <v>0</v>
      </c>
      <c r="I13" s="33">
        <v>37200</v>
      </c>
      <c r="J13" s="33">
        <v>37170</v>
      </c>
      <c r="K13" s="33">
        <v>37170</v>
      </c>
      <c r="L13" s="34">
        <f t="shared" si="1"/>
        <v>0</v>
      </c>
      <c r="M13" s="35">
        <f t="shared" si="2"/>
        <v>0.99919354838709673</v>
      </c>
    </row>
    <row r="14" spans="2:13" ht="22.5" x14ac:dyDescent="0.2">
      <c r="B14" s="4" t="s">
        <v>26</v>
      </c>
      <c r="C14" s="5"/>
      <c r="D14" s="31" t="s">
        <v>27</v>
      </c>
      <c r="E14" s="28">
        <v>5150</v>
      </c>
      <c r="F14" s="29" t="s">
        <v>23</v>
      </c>
      <c r="G14" s="32">
        <f t="shared" si="0"/>
        <v>0</v>
      </c>
      <c r="H14" s="33">
        <v>0</v>
      </c>
      <c r="I14" s="33">
        <v>56860.83</v>
      </c>
      <c r="J14" s="33">
        <v>54456.41</v>
      </c>
      <c r="K14" s="33">
        <v>54456.41</v>
      </c>
      <c r="L14" s="34">
        <f t="shared" si="1"/>
        <v>0</v>
      </c>
      <c r="M14" s="35">
        <f t="shared" si="2"/>
        <v>0.9577139482487329</v>
      </c>
    </row>
    <row r="15" spans="2:13" x14ac:dyDescent="0.2">
      <c r="B15" s="4"/>
      <c r="C15" s="5"/>
      <c r="D15" s="31"/>
      <c r="E15" s="28">
        <v>5230</v>
      </c>
      <c r="F15" s="29" t="s">
        <v>149</v>
      </c>
      <c r="G15" s="32">
        <f t="shared" ref="G15" si="5">+H15</f>
        <v>0</v>
      </c>
      <c r="H15" s="33">
        <v>0</v>
      </c>
      <c r="I15" s="33">
        <v>18665</v>
      </c>
      <c r="J15" s="33">
        <v>0</v>
      </c>
      <c r="K15" s="33">
        <v>0</v>
      </c>
      <c r="L15" s="34">
        <f t="shared" ref="L15" si="6">IFERROR(K15/H15,0)</f>
        <v>0</v>
      </c>
      <c r="M15" s="35">
        <f t="shared" ref="M15" si="7">IFERROR(K15/I15,0)</f>
        <v>0</v>
      </c>
    </row>
    <row r="16" spans="2:13" x14ac:dyDescent="0.2">
      <c r="B16" s="4"/>
      <c r="C16" s="5"/>
      <c r="D16" s="31"/>
      <c r="E16" s="28">
        <v>5690</v>
      </c>
      <c r="F16" s="29" t="s">
        <v>85</v>
      </c>
      <c r="G16" s="32">
        <f t="shared" si="0"/>
        <v>0</v>
      </c>
      <c r="H16" s="33">
        <v>0</v>
      </c>
      <c r="I16" s="33">
        <v>24862.83</v>
      </c>
      <c r="J16" s="33">
        <v>0</v>
      </c>
      <c r="K16" s="33">
        <v>0</v>
      </c>
      <c r="L16" s="34">
        <f t="shared" si="1"/>
        <v>0</v>
      </c>
      <c r="M16" s="35">
        <f t="shared" si="2"/>
        <v>0</v>
      </c>
    </row>
    <row r="17" spans="2:13" ht="22.5" x14ac:dyDescent="0.2">
      <c r="B17" s="4" t="s">
        <v>28</v>
      </c>
      <c r="C17" s="5"/>
      <c r="D17" s="31" t="s">
        <v>29</v>
      </c>
      <c r="E17" s="28">
        <v>5150</v>
      </c>
      <c r="F17" s="29" t="s">
        <v>23</v>
      </c>
      <c r="G17" s="32">
        <f t="shared" si="0"/>
        <v>0</v>
      </c>
      <c r="H17" s="33">
        <v>0</v>
      </c>
      <c r="I17" s="33">
        <v>4800</v>
      </c>
      <c r="J17" s="33">
        <v>4800</v>
      </c>
      <c r="K17" s="33">
        <v>4800</v>
      </c>
      <c r="L17" s="34">
        <f t="shared" si="1"/>
        <v>0</v>
      </c>
      <c r="M17" s="35">
        <f t="shared" si="2"/>
        <v>1</v>
      </c>
    </row>
    <row r="18" spans="2:13" x14ac:dyDescent="0.2">
      <c r="B18" s="4" t="s">
        <v>30</v>
      </c>
      <c r="C18" s="5"/>
      <c r="D18" s="31" t="s">
        <v>31</v>
      </c>
      <c r="E18" s="28">
        <v>5110</v>
      </c>
      <c r="F18" s="29" t="s">
        <v>32</v>
      </c>
      <c r="G18" s="32">
        <f t="shared" si="0"/>
        <v>0</v>
      </c>
      <c r="H18" s="33">
        <v>0</v>
      </c>
      <c r="I18" s="33">
        <v>3990</v>
      </c>
      <c r="J18" s="33">
        <v>3990</v>
      </c>
      <c r="K18" s="33">
        <v>3990</v>
      </c>
      <c r="L18" s="34">
        <f t="shared" si="1"/>
        <v>0</v>
      </c>
      <c r="M18" s="35">
        <f t="shared" si="2"/>
        <v>1</v>
      </c>
    </row>
    <row r="19" spans="2:13" ht="22.5" x14ac:dyDescent="0.2">
      <c r="B19" s="4"/>
      <c r="C19" s="5"/>
      <c r="D19" s="31"/>
      <c r="E19" s="28">
        <v>5150</v>
      </c>
      <c r="F19" s="29" t="s">
        <v>23</v>
      </c>
      <c r="G19" s="32">
        <f t="shared" si="0"/>
        <v>0</v>
      </c>
      <c r="H19" s="33">
        <v>0</v>
      </c>
      <c r="I19" s="33">
        <v>19530.400000000001</v>
      </c>
      <c r="J19" s="33">
        <v>0</v>
      </c>
      <c r="K19" s="33">
        <v>0</v>
      </c>
      <c r="L19" s="34">
        <f t="shared" si="1"/>
        <v>0</v>
      </c>
      <c r="M19" s="35">
        <f t="shared" si="2"/>
        <v>0</v>
      </c>
    </row>
    <row r="20" spans="2:13" x14ac:dyDescent="0.2">
      <c r="B20" s="4" t="s">
        <v>33</v>
      </c>
      <c r="C20" s="5"/>
      <c r="D20" s="31" t="s">
        <v>34</v>
      </c>
      <c r="E20" s="28">
        <v>5110</v>
      </c>
      <c r="F20" s="29" t="s">
        <v>32</v>
      </c>
      <c r="G20" s="32">
        <f t="shared" si="0"/>
        <v>15000</v>
      </c>
      <c r="H20" s="33">
        <v>15000</v>
      </c>
      <c r="I20" s="33">
        <v>15000</v>
      </c>
      <c r="J20" s="33">
        <v>10440</v>
      </c>
      <c r="K20" s="33">
        <v>10440</v>
      </c>
      <c r="L20" s="34">
        <f t="shared" si="1"/>
        <v>0.69599999999999995</v>
      </c>
      <c r="M20" s="35">
        <f t="shared" si="2"/>
        <v>0.69599999999999995</v>
      </c>
    </row>
    <row r="21" spans="2:13" ht="22.5" x14ac:dyDescent="0.2">
      <c r="B21" s="4" t="s">
        <v>35</v>
      </c>
      <c r="C21" s="5"/>
      <c r="D21" s="31" t="s">
        <v>36</v>
      </c>
      <c r="E21" s="28">
        <v>5150</v>
      </c>
      <c r="F21" s="29" t="s">
        <v>23</v>
      </c>
      <c r="G21" s="32">
        <f t="shared" si="0"/>
        <v>0</v>
      </c>
      <c r="H21" s="33">
        <v>0</v>
      </c>
      <c r="I21" s="33">
        <v>9765.2000000000007</v>
      </c>
      <c r="J21" s="33">
        <v>0</v>
      </c>
      <c r="K21" s="33">
        <v>0</v>
      </c>
      <c r="L21" s="34">
        <f t="shared" si="1"/>
        <v>0</v>
      </c>
      <c r="M21" s="35">
        <f t="shared" si="2"/>
        <v>0</v>
      </c>
    </row>
    <row r="22" spans="2:13" x14ac:dyDescent="0.2">
      <c r="B22" s="4" t="s">
        <v>37</v>
      </c>
      <c r="C22" s="5"/>
      <c r="D22" s="31" t="s">
        <v>38</v>
      </c>
      <c r="E22" s="28">
        <v>5640</v>
      </c>
      <c r="F22" s="29" t="s">
        <v>25</v>
      </c>
      <c r="G22" s="32">
        <f t="shared" si="0"/>
        <v>0</v>
      </c>
      <c r="H22" s="33">
        <v>0</v>
      </c>
      <c r="I22" s="33">
        <v>23000</v>
      </c>
      <c r="J22" s="33">
        <v>23000</v>
      </c>
      <c r="K22" s="33">
        <v>23000</v>
      </c>
      <c r="L22" s="34">
        <f t="shared" si="1"/>
        <v>0</v>
      </c>
      <c r="M22" s="35">
        <f t="shared" si="2"/>
        <v>1</v>
      </c>
    </row>
    <row r="23" spans="2:13" ht="22.5" x14ac:dyDescent="0.2">
      <c r="B23" s="4" t="s">
        <v>39</v>
      </c>
      <c r="C23" s="5"/>
      <c r="D23" s="31" t="s">
        <v>40</v>
      </c>
      <c r="E23" s="28">
        <v>5150</v>
      </c>
      <c r="F23" s="29" t="s">
        <v>23</v>
      </c>
      <c r="G23" s="32">
        <f t="shared" si="0"/>
        <v>0</v>
      </c>
      <c r="H23" s="33">
        <v>0</v>
      </c>
      <c r="I23" s="33">
        <v>29530.400000000001</v>
      </c>
      <c r="J23" s="33">
        <v>5950</v>
      </c>
      <c r="K23" s="33">
        <v>5950</v>
      </c>
      <c r="L23" s="34">
        <f t="shared" si="1"/>
        <v>0</v>
      </c>
      <c r="M23" s="35">
        <f t="shared" si="2"/>
        <v>0.20148728090374662</v>
      </c>
    </row>
    <row r="24" spans="2:13" ht="22.5" x14ac:dyDescent="0.2">
      <c r="B24" s="4" t="s">
        <v>41</v>
      </c>
      <c r="C24" s="5"/>
      <c r="D24" s="31" t="s">
        <v>42</v>
      </c>
      <c r="E24" s="28">
        <v>5150</v>
      </c>
      <c r="F24" s="29" t="s">
        <v>23</v>
      </c>
      <c r="G24" s="32">
        <f t="shared" si="0"/>
        <v>0</v>
      </c>
      <c r="H24" s="33">
        <v>0</v>
      </c>
      <c r="I24" s="33">
        <v>57100</v>
      </c>
      <c r="J24" s="33">
        <v>57100</v>
      </c>
      <c r="K24" s="33">
        <v>57100</v>
      </c>
      <c r="L24" s="34">
        <f t="shared" si="1"/>
        <v>0</v>
      </c>
      <c r="M24" s="35">
        <f t="shared" si="2"/>
        <v>1</v>
      </c>
    </row>
    <row r="25" spans="2:13" x14ac:dyDescent="0.2">
      <c r="B25" s="4" t="s">
        <v>43</v>
      </c>
      <c r="C25" s="5"/>
      <c r="D25" s="31" t="s">
        <v>44</v>
      </c>
      <c r="E25" s="28">
        <v>5110</v>
      </c>
      <c r="F25" s="29" t="s">
        <v>32</v>
      </c>
      <c r="G25" s="32">
        <f t="shared" si="0"/>
        <v>15000</v>
      </c>
      <c r="H25" s="33">
        <v>15000</v>
      </c>
      <c r="I25" s="33">
        <v>15000</v>
      </c>
      <c r="J25" s="33">
        <v>0</v>
      </c>
      <c r="K25" s="33">
        <v>0</v>
      </c>
      <c r="L25" s="34">
        <f t="shared" si="1"/>
        <v>0</v>
      </c>
      <c r="M25" s="35">
        <f t="shared" si="2"/>
        <v>0</v>
      </c>
    </row>
    <row r="26" spans="2:13" ht="22.5" x14ac:dyDescent="0.2">
      <c r="B26" s="4" t="s">
        <v>45</v>
      </c>
      <c r="C26" s="5"/>
      <c r="D26" s="31" t="s">
        <v>46</v>
      </c>
      <c r="E26" s="28">
        <v>5150</v>
      </c>
      <c r="F26" s="29" t="s">
        <v>23</v>
      </c>
      <c r="G26" s="32">
        <f t="shared" si="0"/>
        <v>6000</v>
      </c>
      <c r="H26" s="33">
        <v>6000</v>
      </c>
      <c r="I26" s="33">
        <v>6000</v>
      </c>
      <c r="J26" s="33">
        <v>0</v>
      </c>
      <c r="K26" s="33">
        <v>0</v>
      </c>
      <c r="L26" s="34">
        <f t="shared" si="1"/>
        <v>0</v>
      </c>
      <c r="M26" s="35">
        <f t="shared" si="2"/>
        <v>0</v>
      </c>
    </row>
    <row r="27" spans="2:13" ht="22.5" x14ac:dyDescent="0.2">
      <c r="B27" s="4" t="s">
        <v>47</v>
      </c>
      <c r="C27" s="5"/>
      <c r="D27" s="31" t="s">
        <v>48</v>
      </c>
      <c r="E27" s="28">
        <v>5150</v>
      </c>
      <c r="F27" s="29" t="s">
        <v>23</v>
      </c>
      <c r="G27" s="32">
        <f t="shared" si="0"/>
        <v>0</v>
      </c>
      <c r="H27" s="33">
        <v>0</v>
      </c>
      <c r="I27" s="33">
        <v>19530.400000000001</v>
      </c>
      <c r="J27" s="33">
        <v>14999.99</v>
      </c>
      <c r="K27" s="33">
        <v>14999.99</v>
      </c>
      <c r="L27" s="34">
        <f t="shared" si="1"/>
        <v>0</v>
      </c>
      <c r="M27" s="35">
        <f t="shared" si="2"/>
        <v>0.76803291279236463</v>
      </c>
    </row>
    <row r="28" spans="2:13" ht="22.5" x14ac:dyDescent="0.2">
      <c r="B28" s="4" t="s">
        <v>49</v>
      </c>
      <c r="C28" s="5"/>
      <c r="D28" s="31" t="s">
        <v>50</v>
      </c>
      <c r="E28" s="28">
        <v>5150</v>
      </c>
      <c r="F28" s="29" t="s">
        <v>23</v>
      </c>
      <c r="G28" s="32">
        <f t="shared" si="0"/>
        <v>15000</v>
      </c>
      <c r="H28" s="33">
        <v>15000</v>
      </c>
      <c r="I28" s="33">
        <v>15000</v>
      </c>
      <c r="J28" s="33">
        <v>0</v>
      </c>
      <c r="K28" s="33">
        <v>0</v>
      </c>
      <c r="L28" s="34">
        <f t="shared" si="1"/>
        <v>0</v>
      </c>
      <c r="M28" s="35">
        <f t="shared" si="2"/>
        <v>0</v>
      </c>
    </row>
    <row r="29" spans="2:13" x14ac:dyDescent="0.2">
      <c r="B29" s="4" t="s">
        <v>51</v>
      </c>
      <c r="C29" s="5"/>
      <c r="D29" s="31" t="s">
        <v>52</v>
      </c>
      <c r="E29" s="28">
        <v>5610</v>
      </c>
      <c r="F29" s="29" t="s">
        <v>53</v>
      </c>
      <c r="G29" s="32">
        <f t="shared" si="0"/>
        <v>0</v>
      </c>
      <c r="H29" s="33">
        <v>0</v>
      </c>
      <c r="I29" s="33">
        <v>310000</v>
      </c>
      <c r="J29" s="33">
        <v>310000</v>
      </c>
      <c r="K29" s="33">
        <v>310000</v>
      </c>
      <c r="L29" s="34">
        <f t="shared" si="1"/>
        <v>0</v>
      </c>
      <c r="M29" s="35">
        <f t="shared" si="2"/>
        <v>1</v>
      </c>
    </row>
    <row r="30" spans="2:13" x14ac:dyDescent="0.2">
      <c r="B30" s="4" t="s">
        <v>54</v>
      </c>
      <c r="C30" s="5"/>
      <c r="D30" s="31" t="s">
        <v>55</v>
      </c>
      <c r="E30" s="28">
        <v>5110</v>
      </c>
      <c r="F30" s="29" t="s">
        <v>32</v>
      </c>
      <c r="G30" s="32">
        <f t="shared" si="0"/>
        <v>0</v>
      </c>
      <c r="H30" s="33">
        <v>0</v>
      </c>
      <c r="I30" s="33">
        <v>37950</v>
      </c>
      <c r="J30" s="33">
        <v>35950</v>
      </c>
      <c r="K30" s="33">
        <v>35950</v>
      </c>
      <c r="L30" s="34">
        <f t="shared" si="1"/>
        <v>0</v>
      </c>
      <c r="M30" s="35">
        <f t="shared" si="2"/>
        <v>0.94729907773386035</v>
      </c>
    </row>
    <row r="31" spans="2:13" x14ac:dyDescent="0.2">
      <c r="B31" s="4"/>
      <c r="C31" s="5"/>
      <c r="D31" s="31"/>
      <c r="E31" s="28">
        <v>5120</v>
      </c>
      <c r="F31" s="29" t="s">
        <v>22</v>
      </c>
      <c r="G31" s="32">
        <f t="shared" si="0"/>
        <v>0</v>
      </c>
      <c r="H31" s="33">
        <v>0</v>
      </c>
      <c r="I31" s="33">
        <v>87610</v>
      </c>
      <c r="J31" s="33">
        <v>87610</v>
      </c>
      <c r="K31" s="33">
        <v>82410</v>
      </c>
      <c r="L31" s="34">
        <f t="shared" si="1"/>
        <v>0</v>
      </c>
      <c r="M31" s="35">
        <f t="shared" si="2"/>
        <v>0.94064604497203519</v>
      </c>
    </row>
    <row r="32" spans="2:13" x14ac:dyDescent="0.2">
      <c r="B32" s="4"/>
      <c r="C32" s="5"/>
      <c r="D32" s="31"/>
      <c r="E32" s="28">
        <v>5190</v>
      </c>
      <c r="F32" s="29" t="s">
        <v>24</v>
      </c>
      <c r="G32" s="32">
        <f t="shared" si="0"/>
        <v>0</v>
      </c>
      <c r="H32" s="33">
        <v>0</v>
      </c>
      <c r="I32" s="33">
        <v>54340</v>
      </c>
      <c r="J32" s="33">
        <v>53940</v>
      </c>
      <c r="K32" s="33">
        <v>53940</v>
      </c>
      <c r="L32" s="34">
        <f t="shared" si="1"/>
        <v>0</v>
      </c>
      <c r="M32" s="35">
        <f t="shared" si="2"/>
        <v>0.99263894000736108</v>
      </c>
    </row>
    <row r="33" spans="2:13" x14ac:dyDescent="0.2">
      <c r="B33" s="4"/>
      <c r="C33" s="5"/>
      <c r="D33" s="31"/>
      <c r="E33" s="28">
        <v>5410</v>
      </c>
      <c r="F33" s="29" t="s">
        <v>56</v>
      </c>
      <c r="G33" s="32">
        <f t="shared" si="0"/>
        <v>0</v>
      </c>
      <c r="H33" s="33">
        <v>0</v>
      </c>
      <c r="I33" s="33">
        <v>993000</v>
      </c>
      <c r="J33" s="33">
        <v>993000</v>
      </c>
      <c r="K33" s="33">
        <v>993000</v>
      </c>
      <c r="L33" s="34">
        <f t="shared" si="1"/>
        <v>0</v>
      </c>
      <c r="M33" s="35">
        <f t="shared" si="2"/>
        <v>1</v>
      </c>
    </row>
    <row r="34" spans="2:13" x14ac:dyDescent="0.2">
      <c r="B34" s="4"/>
      <c r="C34" s="5"/>
      <c r="D34" s="31"/>
      <c r="E34" s="28">
        <v>5490</v>
      </c>
      <c r="F34" s="29" t="s">
        <v>57</v>
      </c>
      <c r="G34" s="32">
        <f t="shared" si="0"/>
        <v>0</v>
      </c>
      <c r="H34" s="33">
        <v>0</v>
      </c>
      <c r="I34" s="33">
        <v>415292</v>
      </c>
      <c r="J34" s="33">
        <v>388480</v>
      </c>
      <c r="K34" s="33">
        <v>388480</v>
      </c>
      <c r="L34" s="34">
        <f t="shared" si="1"/>
        <v>0</v>
      </c>
      <c r="M34" s="35">
        <f t="shared" si="2"/>
        <v>0.93543819770185799</v>
      </c>
    </row>
    <row r="35" spans="2:13" x14ac:dyDescent="0.2">
      <c r="B35" s="4" t="s">
        <v>58</v>
      </c>
      <c r="C35" s="5"/>
      <c r="D35" s="31" t="s">
        <v>59</v>
      </c>
      <c r="E35" s="28">
        <v>5410</v>
      </c>
      <c r="F35" s="29" t="s">
        <v>56</v>
      </c>
      <c r="G35" s="32">
        <f t="shared" si="0"/>
        <v>0</v>
      </c>
      <c r="H35" s="33">
        <v>0</v>
      </c>
      <c r="I35" s="33">
        <v>1832000</v>
      </c>
      <c r="J35" s="33">
        <v>1832000</v>
      </c>
      <c r="K35" s="33">
        <v>1832000</v>
      </c>
      <c r="L35" s="34">
        <f t="shared" si="1"/>
        <v>0</v>
      </c>
      <c r="M35" s="35">
        <f t="shared" si="2"/>
        <v>1</v>
      </c>
    </row>
    <row r="36" spans="2:13" x14ac:dyDescent="0.2">
      <c r="B36" s="4" t="s">
        <v>60</v>
      </c>
      <c r="C36" s="5"/>
      <c r="D36" s="31" t="s">
        <v>61</v>
      </c>
      <c r="E36" s="28">
        <v>5110</v>
      </c>
      <c r="F36" s="29" t="s">
        <v>32</v>
      </c>
      <c r="G36" s="32">
        <f t="shared" si="0"/>
        <v>6000</v>
      </c>
      <c r="H36" s="33">
        <v>6000</v>
      </c>
      <c r="I36" s="33">
        <v>12650</v>
      </c>
      <c r="J36" s="33">
        <v>6650</v>
      </c>
      <c r="K36" s="33">
        <v>6650</v>
      </c>
      <c r="L36" s="34">
        <f t="shared" si="1"/>
        <v>1.1083333333333334</v>
      </c>
      <c r="M36" s="35">
        <f t="shared" si="2"/>
        <v>0.52569169960474305</v>
      </c>
    </row>
    <row r="37" spans="2:13" ht="22.5" x14ac:dyDescent="0.2">
      <c r="B37" s="4"/>
      <c r="C37" s="5"/>
      <c r="D37" s="31"/>
      <c r="E37" s="28">
        <v>5150</v>
      </c>
      <c r="F37" s="29" t="s">
        <v>23</v>
      </c>
      <c r="G37" s="32">
        <f t="shared" si="0"/>
        <v>0</v>
      </c>
      <c r="H37" s="33">
        <v>0</v>
      </c>
      <c r="I37" s="33">
        <v>9765.2000000000007</v>
      </c>
      <c r="J37" s="33">
        <v>9765.2000000000007</v>
      </c>
      <c r="K37" s="33">
        <v>9765.2000000000007</v>
      </c>
      <c r="L37" s="34">
        <f t="shared" si="1"/>
        <v>0</v>
      </c>
      <c r="M37" s="35">
        <f t="shared" si="2"/>
        <v>1</v>
      </c>
    </row>
    <row r="38" spans="2:13" x14ac:dyDescent="0.2">
      <c r="B38" s="4" t="s">
        <v>131</v>
      </c>
      <c r="C38" s="5"/>
      <c r="D38" s="31" t="s">
        <v>148</v>
      </c>
      <c r="E38" s="28">
        <v>5670</v>
      </c>
      <c r="F38" s="29" t="s">
        <v>74</v>
      </c>
      <c r="G38" s="32">
        <v>0</v>
      </c>
      <c r="H38" s="33">
        <v>0</v>
      </c>
      <c r="I38" s="33">
        <v>34000</v>
      </c>
      <c r="J38" s="33">
        <v>33640</v>
      </c>
      <c r="K38" s="33">
        <v>33640</v>
      </c>
      <c r="L38" s="34">
        <f t="shared" ref="L38" si="8">IFERROR(K38/H38,0)</f>
        <v>0</v>
      </c>
      <c r="M38" s="35">
        <f t="shared" ref="M38" si="9">IFERROR(K38/I38,0)</f>
        <v>0.98941176470588232</v>
      </c>
    </row>
    <row r="39" spans="2:13" ht="22.5" x14ac:dyDescent="0.2">
      <c r="B39" s="4" t="s">
        <v>62</v>
      </c>
      <c r="C39" s="5"/>
      <c r="D39" s="31" t="s">
        <v>63</v>
      </c>
      <c r="E39" s="28">
        <v>5150</v>
      </c>
      <c r="F39" s="29" t="s">
        <v>23</v>
      </c>
      <c r="G39" s="32">
        <f t="shared" si="0"/>
        <v>0</v>
      </c>
      <c r="H39" s="33">
        <v>0</v>
      </c>
      <c r="I39" s="33">
        <v>107740</v>
      </c>
      <c r="J39" s="33">
        <v>107740</v>
      </c>
      <c r="K39" s="33">
        <v>107740</v>
      </c>
      <c r="L39" s="34">
        <f t="shared" si="1"/>
        <v>0</v>
      </c>
      <c r="M39" s="35">
        <f t="shared" si="2"/>
        <v>1</v>
      </c>
    </row>
    <row r="40" spans="2:13" x14ac:dyDescent="0.2">
      <c r="B40" s="4"/>
      <c r="C40" s="5"/>
      <c r="D40" s="31"/>
      <c r="E40" s="28">
        <v>5230</v>
      </c>
      <c r="F40" s="29" t="s">
        <v>64</v>
      </c>
      <c r="G40" s="32">
        <f t="shared" si="0"/>
        <v>0</v>
      </c>
      <c r="H40" s="33">
        <v>0</v>
      </c>
      <c r="I40" s="33">
        <v>800</v>
      </c>
      <c r="J40" s="33">
        <v>0</v>
      </c>
      <c r="K40" s="33">
        <v>0</v>
      </c>
      <c r="L40" s="34">
        <f t="shared" si="1"/>
        <v>0</v>
      </c>
      <c r="M40" s="35">
        <f t="shared" si="2"/>
        <v>0</v>
      </c>
    </row>
    <row r="41" spans="2:13" x14ac:dyDescent="0.2">
      <c r="B41" s="4"/>
      <c r="C41" s="5"/>
      <c r="D41" s="31"/>
      <c r="E41" s="28">
        <v>5510</v>
      </c>
      <c r="F41" s="29" t="s">
        <v>65</v>
      </c>
      <c r="G41" s="32">
        <f t="shared" si="0"/>
        <v>0</v>
      </c>
      <c r="H41" s="33">
        <v>0</v>
      </c>
      <c r="I41" s="33">
        <v>1478626.54</v>
      </c>
      <c r="J41" s="33">
        <v>1478626.54</v>
      </c>
      <c r="K41" s="33">
        <v>1478626.54</v>
      </c>
      <c r="L41" s="34">
        <f t="shared" si="1"/>
        <v>0</v>
      </c>
      <c r="M41" s="35">
        <f t="shared" si="2"/>
        <v>1</v>
      </c>
    </row>
    <row r="42" spans="2:13" x14ac:dyDescent="0.2">
      <c r="B42" s="4"/>
      <c r="C42" s="5"/>
      <c r="D42" s="31"/>
      <c r="E42" s="28">
        <v>5650</v>
      </c>
      <c r="F42" s="29" t="s">
        <v>66</v>
      </c>
      <c r="G42" s="32">
        <f t="shared" si="0"/>
        <v>0</v>
      </c>
      <c r="H42" s="33">
        <v>0</v>
      </c>
      <c r="I42" s="33">
        <v>535911.68000000005</v>
      </c>
      <c r="J42" s="33">
        <v>535911.68000000005</v>
      </c>
      <c r="K42" s="33">
        <v>535911.68000000005</v>
      </c>
      <c r="L42" s="34">
        <f t="shared" si="1"/>
        <v>0</v>
      </c>
      <c r="M42" s="35">
        <f t="shared" si="2"/>
        <v>1</v>
      </c>
    </row>
    <row r="43" spans="2:13" x14ac:dyDescent="0.2">
      <c r="B43" s="4" t="s">
        <v>67</v>
      </c>
      <c r="C43" s="5"/>
      <c r="D43" s="31" t="s">
        <v>68</v>
      </c>
      <c r="E43" s="28">
        <v>5650</v>
      </c>
      <c r="F43" s="29" t="s">
        <v>66</v>
      </c>
      <c r="G43" s="32">
        <f t="shared" ref="G43:G78" si="10">+H43</f>
        <v>0</v>
      </c>
      <c r="H43" s="33">
        <v>0</v>
      </c>
      <c r="I43" s="33">
        <v>35000</v>
      </c>
      <c r="J43" s="33">
        <v>32868.11</v>
      </c>
      <c r="K43" s="33">
        <v>32868.11</v>
      </c>
      <c r="L43" s="34">
        <f t="shared" ref="L43:L78" si="11">IFERROR(K43/H43,0)</f>
        <v>0</v>
      </c>
      <c r="M43" s="35">
        <f t="shared" ref="M43:M78" si="12">IFERROR(K43/I43,0)</f>
        <v>0.93908885714285717</v>
      </c>
    </row>
    <row r="44" spans="2:13" ht="22.5" x14ac:dyDescent="0.2">
      <c r="B44" s="4" t="s">
        <v>69</v>
      </c>
      <c r="C44" s="5"/>
      <c r="D44" s="31" t="s">
        <v>70</v>
      </c>
      <c r="E44" s="28">
        <v>5150</v>
      </c>
      <c r="F44" s="29" t="s">
        <v>23</v>
      </c>
      <c r="G44" s="32">
        <f t="shared" si="10"/>
        <v>0</v>
      </c>
      <c r="H44" s="33">
        <v>0</v>
      </c>
      <c r="I44" s="45">
        <v>85650</v>
      </c>
      <c r="J44" s="45">
        <v>85650</v>
      </c>
      <c r="K44" s="45">
        <v>85650</v>
      </c>
      <c r="L44" s="34">
        <f t="shared" si="11"/>
        <v>0</v>
      </c>
      <c r="M44" s="35">
        <f t="shared" si="12"/>
        <v>1</v>
      </c>
    </row>
    <row r="45" spans="2:13" ht="15" x14ac:dyDescent="0.2">
      <c r="B45" s="4"/>
      <c r="C45" s="5"/>
      <c r="D45" s="31"/>
      <c r="E45" s="28">
        <v>5640</v>
      </c>
      <c r="F45" s="29" t="s">
        <v>25</v>
      </c>
      <c r="G45" s="32">
        <f t="shared" si="10"/>
        <v>0</v>
      </c>
      <c r="H45" s="33">
        <v>0</v>
      </c>
      <c r="I45" s="45">
        <v>12000</v>
      </c>
      <c r="J45" s="45">
        <v>12000</v>
      </c>
      <c r="K45" s="45">
        <v>11500</v>
      </c>
      <c r="L45" s="34">
        <f t="shared" si="11"/>
        <v>0</v>
      </c>
      <c r="M45" s="35">
        <f t="shared" si="12"/>
        <v>0.95833333333333337</v>
      </c>
    </row>
    <row r="46" spans="2:13" x14ac:dyDescent="0.2">
      <c r="B46" s="4" t="s">
        <v>71</v>
      </c>
      <c r="C46" s="5"/>
      <c r="D46" s="31" t="s">
        <v>72</v>
      </c>
      <c r="E46" s="28">
        <v>5630</v>
      </c>
      <c r="F46" s="29" t="s">
        <v>73</v>
      </c>
      <c r="G46" s="32">
        <f t="shared" si="10"/>
        <v>35000</v>
      </c>
      <c r="H46" s="33">
        <v>35000</v>
      </c>
      <c r="I46" s="33">
        <v>0</v>
      </c>
      <c r="J46" s="33">
        <v>0</v>
      </c>
      <c r="K46" s="33">
        <v>0</v>
      </c>
      <c r="L46" s="34">
        <f t="shared" si="11"/>
        <v>0</v>
      </c>
      <c r="M46" s="35">
        <f t="shared" si="12"/>
        <v>0</v>
      </c>
    </row>
    <row r="47" spans="2:13" x14ac:dyDescent="0.2">
      <c r="B47" s="4"/>
      <c r="C47" s="5"/>
      <c r="D47" s="31"/>
      <c r="E47" s="28">
        <v>5670</v>
      </c>
      <c r="F47" s="29" t="s">
        <v>74</v>
      </c>
      <c r="G47" s="32">
        <f t="shared" si="10"/>
        <v>3000</v>
      </c>
      <c r="H47" s="33">
        <v>3000</v>
      </c>
      <c r="I47" s="33">
        <v>6000</v>
      </c>
      <c r="J47" s="33">
        <v>170</v>
      </c>
      <c r="K47" s="33">
        <v>170</v>
      </c>
      <c r="L47" s="34">
        <f t="shared" si="11"/>
        <v>5.6666666666666664E-2</v>
      </c>
      <c r="M47" s="35">
        <f t="shared" si="12"/>
        <v>2.8333333333333332E-2</v>
      </c>
    </row>
    <row r="48" spans="2:13" ht="15" x14ac:dyDescent="0.2">
      <c r="B48" s="4" t="s">
        <v>75</v>
      </c>
      <c r="C48" s="5"/>
      <c r="D48" s="31" t="s">
        <v>76</v>
      </c>
      <c r="E48" s="28">
        <v>5110</v>
      </c>
      <c r="F48" s="29" t="s">
        <v>32</v>
      </c>
      <c r="G48" s="32">
        <f t="shared" si="10"/>
        <v>0</v>
      </c>
      <c r="H48" s="33">
        <v>0</v>
      </c>
      <c r="I48" s="45">
        <v>19250</v>
      </c>
      <c r="J48" s="33">
        <v>0</v>
      </c>
      <c r="K48" s="33">
        <v>0</v>
      </c>
      <c r="L48" s="34">
        <f t="shared" si="11"/>
        <v>0</v>
      </c>
      <c r="M48" s="35">
        <f t="shared" si="12"/>
        <v>0</v>
      </c>
    </row>
    <row r="49" spans="2:13" ht="22.5" x14ac:dyDescent="0.2">
      <c r="B49" s="4"/>
      <c r="C49" s="5"/>
      <c r="D49" s="31"/>
      <c r="E49" s="28">
        <v>5150</v>
      </c>
      <c r="F49" s="29" t="s">
        <v>23</v>
      </c>
      <c r="G49" s="32">
        <f t="shared" si="10"/>
        <v>0</v>
      </c>
      <c r="H49" s="33">
        <v>0</v>
      </c>
      <c r="I49" s="45">
        <v>29295.599999999999</v>
      </c>
      <c r="J49" s="33">
        <v>0</v>
      </c>
      <c r="K49" s="33">
        <v>0</v>
      </c>
      <c r="L49" s="34">
        <f t="shared" si="11"/>
        <v>0</v>
      </c>
      <c r="M49" s="35">
        <f t="shared" si="12"/>
        <v>0</v>
      </c>
    </row>
    <row r="50" spans="2:13" ht="15" x14ac:dyDescent="0.2">
      <c r="B50" s="4"/>
      <c r="C50" s="5"/>
      <c r="D50" s="31"/>
      <c r="E50" s="28">
        <v>5670</v>
      </c>
      <c r="F50" s="29" t="s">
        <v>74</v>
      </c>
      <c r="G50" s="32">
        <f t="shared" si="10"/>
        <v>0</v>
      </c>
      <c r="H50" s="33">
        <v>0</v>
      </c>
      <c r="I50" s="45">
        <v>16000</v>
      </c>
      <c r="J50" s="45">
        <v>15525</v>
      </c>
      <c r="K50" s="45">
        <v>15525</v>
      </c>
      <c r="L50" s="34">
        <f t="shared" si="11"/>
        <v>0</v>
      </c>
      <c r="M50" s="35">
        <f t="shared" si="12"/>
        <v>0.97031250000000002</v>
      </c>
    </row>
    <row r="51" spans="2:13" ht="22.5" x14ac:dyDescent="0.2">
      <c r="B51" s="4" t="s">
        <v>77</v>
      </c>
      <c r="C51" s="5"/>
      <c r="D51" s="31" t="s">
        <v>78</v>
      </c>
      <c r="E51" s="28">
        <v>5150</v>
      </c>
      <c r="F51" s="29" t="s">
        <v>23</v>
      </c>
      <c r="G51" s="32">
        <f t="shared" si="10"/>
        <v>0</v>
      </c>
      <c r="H51" s="33">
        <v>0</v>
      </c>
      <c r="I51" s="33">
        <v>55600</v>
      </c>
      <c r="J51" s="33">
        <v>55600</v>
      </c>
      <c r="K51" s="33">
        <v>55600</v>
      </c>
      <c r="L51" s="34">
        <f t="shared" si="11"/>
        <v>0</v>
      </c>
      <c r="M51" s="35">
        <f t="shared" si="12"/>
        <v>1</v>
      </c>
    </row>
    <row r="52" spans="2:13" ht="15" x14ac:dyDescent="0.2">
      <c r="B52" s="4" t="s">
        <v>79</v>
      </c>
      <c r="C52" s="5"/>
      <c r="D52" s="31" t="s">
        <v>80</v>
      </c>
      <c r="E52" s="28">
        <v>5410</v>
      </c>
      <c r="F52" s="29" t="s">
        <v>56</v>
      </c>
      <c r="G52" s="32">
        <f t="shared" si="10"/>
        <v>0</v>
      </c>
      <c r="H52" s="33">
        <v>0</v>
      </c>
      <c r="I52" s="45">
        <v>1638560</v>
      </c>
      <c r="J52" s="45">
        <v>1638560</v>
      </c>
      <c r="K52" s="45">
        <v>1638560</v>
      </c>
      <c r="L52" s="34">
        <f t="shared" si="11"/>
        <v>0</v>
      </c>
      <c r="M52" s="35">
        <f t="shared" si="12"/>
        <v>1</v>
      </c>
    </row>
    <row r="53" spans="2:13" ht="15" x14ac:dyDescent="0.2">
      <c r="B53" s="4"/>
      <c r="C53" s="5"/>
      <c r="D53" s="31"/>
      <c r="E53" s="28">
        <v>5670</v>
      </c>
      <c r="F53" s="29" t="s">
        <v>74</v>
      </c>
      <c r="G53" s="32">
        <f t="shared" ref="G53" si="13">+H53</f>
        <v>0</v>
      </c>
      <c r="H53" s="33">
        <v>0</v>
      </c>
      <c r="I53" s="45">
        <v>34500</v>
      </c>
      <c r="J53" s="45">
        <v>34500</v>
      </c>
      <c r="K53" s="45">
        <v>34500</v>
      </c>
      <c r="L53" s="34"/>
      <c r="M53" s="35"/>
    </row>
    <row r="54" spans="2:13" x14ac:dyDescent="0.2">
      <c r="B54" s="4" t="s">
        <v>132</v>
      </c>
      <c r="C54" s="5"/>
      <c r="D54" s="31" t="s">
        <v>133</v>
      </c>
      <c r="E54" s="28">
        <v>5690</v>
      </c>
      <c r="F54" s="29" t="s">
        <v>85</v>
      </c>
      <c r="G54" s="32">
        <f t="shared" si="10"/>
        <v>0</v>
      </c>
      <c r="H54" s="33">
        <v>0</v>
      </c>
      <c r="I54" s="33">
        <v>17900</v>
      </c>
      <c r="J54" s="33">
        <v>17900</v>
      </c>
      <c r="K54" s="33">
        <v>17900</v>
      </c>
      <c r="L54" s="34">
        <f t="shared" si="11"/>
        <v>0</v>
      </c>
      <c r="M54" s="35">
        <f t="shared" si="12"/>
        <v>1</v>
      </c>
    </row>
    <row r="55" spans="2:13" x14ac:dyDescent="0.2">
      <c r="B55" s="4" t="s">
        <v>81</v>
      </c>
      <c r="C55" s="5"/>
      <c r="D55" s="31" t="s">
        <v>82</v>
      </c>
      <c r="E55" s="28">
        <v>5670</v>
      </c>
      <c r="F55" s="29" t="s">
        <v>74</v>
      </c>
      <c r="G55" s="32">
        <f t="shared" si="10"/>
        <v>70000</v>
      </c>
      <c r="H55" s="33">
        <v>70000</v>
      </c>
      <c r="I55" s="33">
        <v>70000</v>
      </c>
      <c r="J55" s="33">
        <v>58400</v>
      </c>
      <c r="K55" s="33">
        <v>58400</v>
      </c>
      <c r="L55" s="34">
        <f t="shared" si="11"/>
        <v>0.8342857142857143</v>
      </c>
      <c r="M55" s="35">
        <f t="shared" si="12"/>
        <v>0.8342857142857143</v>
      </c>
    </row>
    <row r="56" spans="2:13" ht="22.5" x14ac:dyDescent="0.2">
      <c r="B56" s="4" t="s">
        <v>134</v>
      </c>
      <c r="C56" s="5"/>
      <c r="D56" s="31" t="s">
        <v>135</v>
      </c>
      <c r="E56" s="28">
        <v>5150</v>
      </c>
      <c r="F56" s="29" t="s">
        <v>23</v>
      </c>
      <c r="G56" s="32">
        <f t="shared" si="10"/>
        <v>0</v>
      </c>
      <c r="H56" s="33">
        <v>0</v>
      </c>
      <c r="I56" s="33">
        <v>15930</v>
      </c>
      <c r="J56" s="33">
        <v>15930</v>
      </c>
      <c r="K56" s="33">
        <v>15930</v>
      </c>
      <c r="L56" s="34">
        <f t="shared" si="11"/>
        <v>0</v>
      </c>
      <c r="M56" s="35">
        <f t="shared" si="12"/>
        <v>1</v>
      </c>
    </row>
    <row r="57" spans="2:13" ht="22.5" x14ac:dyDescent="0.2">
      <c r="B57" s="4" t="s">
        <v>83</v>
      </c>
      <c r="C57" s="5"/>
      <c r="D57" s="31" t="s">
        <v>84</v>
      </c>
      <c r="E57" s="28">
        <v>5120</v>
      </c>
      <c r="F57" s="29" t="s">
        <v>22</v>
      </c>
      <c r="G57" s="32">
        <f t="shared" si="10"/>
        <v>0</v>
      </c>
      <c r="H57" s="33">
        <v>0</v>
      </c>
      <c r="I57" s="33">
        <v>21020</v>
      </c>
      <c r="J57" s="33">
        <v>19250</v>
      </c>
      <c r="K57" s="33">
        <v>19250</v>
      </c>
      <c r="L57" s="34">
        <f t="shared" si="11"/>
        <v>0</v>
      </c>
      <c r="M57" s="35">
        <f t="shared" si="12"/>
        <v>0.91579448144624165</v>
      </c>
    </row>
    <row r="58" spans="2:13" x14ac:dyDescent="0.2">
      <c r="B58" s="4"/>
      <c r="C58" s="5"/>
      <c r="D58" s="31"/>
      <c r="E58" s="28">
        <v>5670</v>
      </c>
      <c r="F58" s="29" t="s">
        <v>74</v>
      </c>
      <c r="G58" s="32">
        <f t="shared" si="10"/>
        <v>0</v>
      </c>
      <c r="H58" s="33">
        <v>0</v>
      </c>
      <c r="I58" s="33">
        <v>33800</v>
      </c>
      <c r="J58" s="33">
        <v>33800</v>
      </c>
      <c r="K58" s="33">
        <v>33800</v>
      </c>
      <c r="L58" s="34">
        <f t="shared" si="11"/>
        <v>0</v>
      </c>
      <c r="M58" s="35">
        <f t="shared" si="12"/>
        <v>1</v>
      </c>
    </row>
    <row r="59" spans="2:13" x14ac:dyDescent="0.2">
      <c r="B59" s="4"/>
      <c r="C59" s="5"/>
      <c r="D59" s="31"/>
      <c r="E59" s="28">
        <v>5690</v>
      </c>
      <c r="F59" s="29" t="s">
        <v>85</v>
      </c>
      <c r="G59" s="32">
        <f t="shared" si="10"/>
        <v>0</v>
      </c>
      <c r="H59" s="33">
        <v>0</v>
      </c>
      <c r="I59" s="33">
        <v>40000</v>
      </c>
      <c r="J59" s="33">
        <v>37490.9</v>
      </c>
      <c r="K59" s="33">
        <v>37490.9</v>
      </c>
      <c r="L59" s="34">
        <f t="shared" si="11"/>
        <v>0</v>
      </c>
      <c r="M59" s="35">
        <f t="shared" si="12"/>
        <v>0.93727250000000006</v>
      </c>
    </row>
    <row r="60" spans="2:13" x14ac:dyDescent="0.2">
      <c r="B60" s="4" t="s">
        <v>86</v>
      </c>
      <c r="C60" s="5"/>
      <c r="D60" s="31" t="s">
        <v>87</v>
      </c>
      <c r="E60" s="28">
        <v>5690</v>
      </c>
      <c r="F60" s="29" t="s">
        <v>85</v>
      </c>
      <c r="G60" s="32">
        <f t="shared" si="10"/>
        <v>0</v>
      </c>
      <c r="H60" s="33">
        <v>0</v>
      </c>
      <c r="I60" s="33">
        <v>31000</v>
      </c>
      <c r="J60" s="33">
        <v>31000</v>
      </c>
      <c r="K60" s="33">
        <v>31000</v>
      </c>
      <c r="L60" s="34">
        <f t="shared" si="11"/>
        <v>0</v>
      </c>
      <c r="M60" s="35">
        <f t="shared" si="12"/>
        <v>1</v>
      </c>
    </row>
    <row r="61" spans="2:13" x14ac:dyDescent="0.2">
      <c r="B61" s="4" t="s">
        <v>88</v>
      </c>
      <c r="C61" s="5"/>
      <c r="D61" s="31" t="s">
        <v>89</v>
      </c>
      <c r="E61" s="28">
        <v>5510</v>
      </c>
      <c r="F61" s="29" t="s">
        <v>65</v>
      </c>
      <c r="G61" s="32">
        <f t="shared" si="10"/>
        <v>5000</v>
      </c>
      <c r="H61" s="33">
        <v>5000</v>
      </c>
      <c r="I61" s="33">
        <v>5000</v>
      </c>
      <c r="J61" s="33">
        <v>0</v>
      </c>
      <c r="K61" s="33">
        <v>0</v>
      </c>
      <c r="L61" s="34">
        <f t="shared" si="11"/>
        <v>0</v>
      </c>
      <c r="M61" s="35">
        <f t="shared" si="12"/>
        <v>0</v>
      </c>
    </row>
    <row r="62" spans="2:13" x14ac:dyDescent="0.2">
      <c r="B62" s="4" t="s">
        <v>145</v>
      </c>
      <c r="C62" s="5"/>
      <c r="D62" s="31" t="s">
        <v>150</v>
      </c>
      <c r="E62" s="28">
        <v>5690</v>
      </c>
      <c r="F62" s="29" t="s">
        <v>85</v>
      </c>
      <c r="G62" s="32">
        <v>0</v>
      </c>
      <c r="H62" s="33">
        <v>0</v>
      </c>
      <c r="I62" s="33">
        <v>2200</v>
      </c>
      <c r="J62" s="33">
        <v>2175</v>
      </c>
      <c r="K62" s="33">
        <v>2175</v>
      </c>
      <c r="L62" s="34">
        <f t="shared" ref="L62" si="14">IFERROR(K62/H62,0)</f>
        <v>0</v>
      </c>
      <c r="M62" s="35">
        <f t="shared" ref="M62" si="15">IFERROR(K62/I62,0)</f>
        <v>0.98863636363636365</v>
      </c>
    </row>
    <row r="63" spans="2:13" ht="22.5" x14ac:dyDescent="0.2">
      <c r="B63" s="4" t="s">
        <v>90</v>
      </c>
      <c r="C63" s="5"/>
      <c r="D63" s="31" t="s">
        <v>91</v>
      </c>
      <c r="E63" s="28">
        <v>5670</v>
      </c>
      <c r="F63" s="29" t="s">
        <v>74</v>
      </c>
      <c r="G63" s="32">
        <f t="shared" si="10"/>
        <v>0</v>
      </c>
      <c r="H63" s="33">
        <v>0</v>
      </c>
      <c r="I63" s="33">
        <v>40000</v>
      </c>
      <c r="J63" s="33">
        <v>36000</v>
      </c>
      <c r="K63" s="33">
        <v>36000</v>
      </c>
      <c r="L63" s="34">
        <f t="shared" si="11"/>
        <v>0</v>
      </c>
      <c r="M63" s="35">
        <f t="shared" si="12"/>
        <v>0.9</v>
      </c>
    </row>
    <row r="64" spans="2:13" x14ac:dyDescent="0.2">
      <c r="B64" s="4" t="s">
        <v>92</v>
      </c>
      <c r="C64" s="5"/>
      <c r="D64" s="31" t="s">
        <v>93</v>
      </c>
      <c r="E64" s="28">
        <v>5670</v>
      </c>
      <c r="F64" s="29" t="s">
        <v>74</v>
      </c>
      <c r="G64" s="32">
        <f t="shared" si="10"/>
        <v>24000</v>
      </c>
      <c r="H64" s="33">
        <v>24000</v>
      </c>
      <c r="I64" s="33">
        <v>25500</v>
      </c>
      <c r="J64" s="33">
        <v>24909</v>
      </c>
      <c r="K64" s="33">
        <v>24909</v>
      </c>
      <c r="L64" s="34">
        <f t="shared" si="11"/>
        <v>1.0378750000000001</v>
      </c>
      <c r="M64" s="35">
        <f t="shared" si="12"/>
        <v>0.97682352941176476</v>
      </c>
    </row>
    <row r="65" spans="2:13" x14ac:dyDescent="0.2">
      <c r="B65" s="4" t="s">
        <v>94</v>
      </c>
      <c r="C65" s="5"/>
      <c r="D65" s="31" t="s">
        <v>95</v>
      </c>
      <c r="E65" s="28">
        <v>5220</v>
      </c>
      <c r="F65" s="29" t="s">
        <v>96</v>
      </c>
      <c r="G65" s="32">
        <f t="shared" si="10"/>
        <v>0</v>
      </c>
      <c r="H65" s="33">
        <v>0</v>
      </c>
      <c r="I65" s="33">
        <v>1000000</v>
      </c>
      <c r="J65" s="33">
        <v>1000000</v>
      </c>
      <c r="K65" s="33">
        <v>1000000</v>
      </c>
      <c r="L65" s="34">
        <f t="shared" si="11"/>
        <v>0</v>
      </c>
      <c r="M65" s="35">
        <f t="shared" si="12"/>
        <v>1</v>
      </c>
    </row>
    <row r="66" spans="2:13" x14ac:dyDescent="0.2">
      <c r="B66" s="4"/>
      <c r="C66" s="5"/>
      <c r="D66" s="31"/>
      <c r="E66" s="28">
        <v>5670</v>
      </c>
      <c r="F66" s="29" t="s">
        <v>74</v>
      </c>
      <c r="G66" s="32">
        <f t="shared" si="10"/>
        <v>0</v>
      </c>
      <c r="H66" s="33">
        <v>0</v>
      </c>
      <c r="I66" s="33">
        <v>3712</v>
      </c>
      <c r="J66" s="33">
        <v>3712</v>
      </c>
      <c r="K66" s="33">
        <v>3712</v>
      </c>
      <c r="L66" s="34">
        <f t="shared" si="11"/>
        <v>0</v>
      </c>
      <c r="M66" s="35">
        <f t="shared" si="12"/>
        <v>1</v>
      </c>
    </row>
    <row r="67" spans="2:13" x14ac:dyDescent="0.2">
      <c r="B67" s="4"/>
      <c r="C67" s="5"/>
      <c r="D67" s="31"/>
      <c r="E67" s="28">
        <v>5690</v>
      </c>
      <c r="F67" s="29" t="s">
        <v>85</v>
      </c>
      <c r="G67" s="32">
        <f t="shared" si="10"/>
        <v>0</v>
      </c>
      <c r="H67" s="33">
        <v>0</v>
      </c>
      <c r="I67" s="33">
        <v>10059.52</v>
      </c>
      <c r="J67" s="33">
        <v>10059.52</v>
      </c>
      <c r="K67" s="33">
        <v>10059.52</v>
      </c>
      <c r="L67" s="34">
        <f t="shared" si="11"/>
        <v>0</v>
      </c>
      <c r="M67" s="35">
        <f t="shared" si="12"/>
        <v>1</v>
      </c>
    </row>
    <row r="68" spans="2:13" ht="22.5" x14ac:dyDescent="0.2">
      <c r="B68" s="4" t="s">
        <v>136</v>
      </c>
      <c r="C68" s="5"/>
      <c r="D68" s="31" t="s">
        <v>137</v>
      </c>
      <c r="E68" s="28">
        <v>5660</v>
      </c>
      <c r="F68" s="29" t="s">
        <v>138</v>
      </c>
      <c r="G68" s="32">
        <f t="shared" si="10"/>
        <v>0</v>
      </c>
      <c r="H68" s="33">
        <v>0</v>
      </c>
      <c r="I68" s="33">
        <v>3000</v>
      </c>
      <c r="J68" s="33">
        <v>0</v>
      </c>
      <c r="K68" s="33">
        <v>0</v>
      </c>
      <c r="L68" s="34">
        <f t="shared" si="11"/>
        <v>0</v>
      </c>
      <c r="M68" s="35">
        <f t="shared" si="12"/>
        <v>0</v>
      </c>
    </row>
    <row r="69" spans="2:13" ht="22.5" x14ac:dyDescent="0.2">
      <c r="B69" s="4" t="s">
        <v>146</v>
      </c>
      <c r="C69" s="5"/>
      <c r="D69" s="31" t="s">
        <v>151</v>
      </c>
      <c r="E69" s="28">
        <v>5150</v>
      </c>
      <c r="F69" s="29" t="s">
        <v>23</v>
      </c>
      <c r="G69" s="32">
        <f t="shared" ref="G69" si="16">+H69</f>
        <v>0</v>
      </c>
      <c r="H69" s="33">
        <v>0</v>
      </c>
      <c r="I69" s="33">
        <v>18700</v>
      </c>
      <c r="J69" s="33">
        <v>18622</v>
      </c>
      <c r="K69" s="33">
        <v>18622</v>
      </c>
      <c r="L69" s="34">
        <f t="shared" ref="L69" si="17">IFERROR(K69/H69,0)</f>
        <v>0</v>
      </c>
      <c r="M69" s="35">
        <f t="shared" ref="M69" si="18">IFERROR(K69/I69,0)</f>
        <v>0.99582887700534761</v>
      </c>
    </row>
    <row r="70" spans="2:13" x14ac:dyDescent="0.2">
      <c r="B70" s="4" t="s">
        <v>97</v>
      </c>
      <c r="C70" s="5"/>
      <c r="D70" s="31" t="s">
        <v>98</v>
      </c>
      <c r="E70" s="28">
        <v>5690</v>
      </c>
      <c r="F70" s="29" t="s">
        <v>85</v>
      </c>
      <c r="G70" s="32">
        <f t="shared" si="10"/>
        <v>0</v>
      </c>
      <c r="H70" s="33">
        <v>0</v>
      </c>
      <c r="I70" s="33">
        <v>4060</v>
      </c>
      <c r="J70" s="33">
        <v>4060</v>
      </c>
      <c r="K70" s="33">
        <v>4060</v>
      </c>
      <c r="L70" s="34">
        <f t="shared" si="11"/>
        <v>0</v>
      </c>
      <c r="M70" s="35">
        <f t="shared" si="12"/>
        <v>1</v>
      </c>
    </row>
    <row r="71" spans="2:13" ht="22.5" x14ac:dyDescent="0.2">
      <c r="B71" s="4" t="s">
        <v>99</v>
      </c>
      <c r="C71" s="5"/>
      <c r="D71" s="31" t="s">
        <v>100</v>
      </c>
      <c r="E71" s="28">
        <v>5150</v>
      </c>
      <c r="F71" s="29" t="s">
        <v>23</v>
      </c>
      <c r="G71" s="32">
        <f t="shared" si="10"/>
        <v>0</v>
      </c>
      <c r="H71" s="33">
        <v>0</v>
      </c>
      <c r="I71" s="33">
        <v>39295.599999999999</v>
      </c>
      <c r="J71" s="33">
        <v>27520.400000000001</v>
      </c>
      <c r="K71" s="33">
        <v>27520.400000000001</v>
      </c>
      <c r="L71" s="34">
        <f t="shared" si="11"/>
        <v>0</v>
      </c>
      <c r="M71" s="35">
        <f t="shared" si="12"/>
        <v>0.70034304095114985</v>
      </c>
    </row>
    <row r="72" spans="2:13" x14ac:dyDescent="0.2">
      <c r="B72" s="4" t="s">
        <v>101</v>
      </c>
      <c r="C72" s="5"/>
      <c r="D72" s="31" t="s">
        <v>102</v>
      </c>
      <c r="E72" s="28">
        <v>5670</v>
      </c>
      <c r="F72" s="29" t="s">
        <v>74</v>
      </c>
      <c r="G72" s="32">
        <f t="shared" si="10"/>
        <v>3000</v>
      </c>
      <c r="H72" s="33">
        <v>3000</v>
      </c>
      <c r="I72" s="33">
        <v>0</v>
      </c>
      <c r="J72" s="33">
        <v>0</v>
      </c>
      <c r="K72" s="33">
        <v>0</v>
      </c>
      <c r="L72" s="34">
        <f t="shared" si="11"/>
        <v>0</v>
      </c>
      <c r="M72" s="35">
        <f t="shared" si="12"/>
        <v>0</v>
      </c>
    </row>
    <row r="73" spans="2:13" ht="22.5" x14ac:dyDescent="0.2">
      <c r="B73" s="4" t="s">
        <v>103</v>
      </c>
      <c r="C73" s="5"/>
      <c r="D73" s="31" t="s">
        <v>104</v>
      </c>
      <c r="E73" s="28">
        <v>5690</v>
      </c>
      <c r="F73" s="29" t="s">
        <v>85</v>
      </c>
      <c r="G73" s="32">
        <f t="shared" ref="G73" si="19">+H73</f>
        <v>0</v>
      </c>
      <c r="H73" s="33">
        <v>0</v>
      </c>
      <c r="I73" s="33">
        <v>2000</v>
      </c>
      <c r="J73" s="33">
        <v>1725</v>
      </c>
      <c r="K73" s="33">
        <v>1725</v>
      </c>
      <c r="L73" s="34">
        <f t="shared" si="11"/>
        <v>0</v>
      </c>
      <c r="M73" s="35">
        <f t="shared" si="12"/>
        <v>0.86250000000000004</v>
      </c>
    </row>
    <row r="74" spans="2:13" x14ac:dyDescent="0.2">
      <c r="B74" s="4"/>
      <c r="C74" s="5"/>
      <c r="D74" s="31"/>
      <c r="E74" s="28">
        <v>5780</v>
      </c>
      <c r="F74" s="29" t="s">
        <v>105</v>
      </c>
      <c r="G74" s="32">
        <f t="shared" ref="G74" si="20">+H74</f>
        <v>500000</v>
      </c>
      <c r="H74" s="33">
        <v>500000</v>
      </c>
      <c r="I74" s="33">
        <v>417000</v>
      </c>
      <c r="J74" s="33">
        <v>141850</v>
      </c>
      <c r="K74" s="33">
        <v>141850</v>
      </c>
      <c r="L74" s="34">
        <f t="shared" ref="L74" si="21">IFERROR(K74/H74,0)</f>
        <v>0.28370000000000001</v>
      </c>
      <c r="M74" s="35">
        <f t="shared" ref="M74" si="22">IFERROR(K74/I74,0)</f>
        <v>0.34016786570743407</v>
      </c>
    </row>
    <row r="75" spans="2:13" x14ac:dyDescent="0.2">
      <c r="B75" s="4" t="s">
        <v>106</v>
      </c>
      <c r="C75" s="5"/>
      <c r="D75" s="31" t="s">
        <v>107</v>
      </c>
      <c r="E75" s="28">
        <v>5110</v>
      </c>
      <c r="F75" s="29" t="s">
        <v>32</v>
      </c>
      <c r="G75" s="32">
        <f t="shared" si="10"/>
        <v>0</v>
      </c>
      <c r="H75" s="33">
        <v>0</v>
      </c>
      <c r="I75" s="33">
        <v>4700</v>
      </c>
      <c r="J75" s="33">
        <v>4700</v>
      </c>
      <c r="K75" s="33">
        <v>4700</v>
      </c>
      <c r="L75" s="34">
        <f t="shared" si="11"/>
        <v>0</v>
      </c>
      <c r="M75" s="35">
        <f t="shared" si="12"/>
        <v>1</v>
      </c>
    </row>
    <row r="76" spans="2:13" x14ac:dyDescent="0.2">
      <c r="B76" s="4"/>
      <c r="C76" s="5"/>
      <c r="D76" s="31"/>
      <c r="E76" s="28">
        <v>5120</v>
      </c>
      <c r="F76" s="29" t="s">
        <v>22</v>
      </c>
      <c r="G76" s="32">
        <f t="shared" ref="G76" si="23">+H76</f>
        <v>0</v>
      </c>
      <c r="H76" s="33">
        <v>0</v>
      </c>
      <c r="I76" s="33">
        <v>300000</v>
      </c>
      <c r="J76" s="33">
        <v>121800</v>
      </c>
      <c r="K76" s="33">
        <v>121800</v>
      </c>
      <c r="L76" s="34">
        <f t="shared" ref="L76" si="24">IFERROR(K76/H76,0)</f>
        <v>0</v>
      </c>
      <c r="M76" s="35">
        <f t="shared" ref="M76" si="25">IFERROR(K76/I76,0)</f>
        <v>0.40600000000000003</v>
      </c>
    </row>
    <row r="77" spans="2:13" ht="22.5" x14ac:dyDescent="0.2">
      <c r="B77" s="4"/>
      <c r="C77" s="5"/>
      <c r="D77" s="31"/>
      <c r="E77" s="28">
        <v>5150</v>
      </c>
      <c r="F77" s="29" t="s">
        <v>23</v>
      </c>
      <c r="G77" s="32">
        <f t="shared" si="10"/>
        <v>0</v>
      </c>
      <c r="H77" s="33">
        <v>0</v>
      </c>
      <c r="I77" s="33">
        <v>105065.2</v>
      </c>
      <c r="J77" s="33">
        <v>94400</v>
      </c>
      <c r="K77" s="33">
        <v>94400</v>
      </c>
      <c r="L77" s="34">
        <f t="shared" si="11"/>
        <v>0</v>
      </c>
      <c r="M77" s="35">
        <f t="shared" si="12"/>
        <v>0.89848969972931092</v>
      </c>
    </row>
    <row r="78" spans="2:13" x14ac:dyDescent="0.2">
      <c r="B78" s="4" t="s">
        <v>139</v>
      </c>
      <c r="C78" s="5"/>
      <c r="D78" s="31" t="s">
        <v>140</v>
      </c>
      <c r="E78" s="28">
        <v>5750</v>
      </c>
      <c r="F78" s="29" t="s">
        <v>141</v>
      </c>
      <c r="G78" s="32">
        <f t="shared" si="10"/>
        <v>0</v>
      </c>
      <c r="H78" s="33">
        <v>0</v>
      </c>
      <c r="I78" s="33">
        <v>100000</v>
      </c>
      <c r="J78" s="33">
        <v>0</v>
      </c>
      <c r="K78" s="33">
        <v>0</v>
      </c>
      <c r="L78" s="34">
        <f t="shared" si="11"/>
        <v>0</v>
      </c>
      <c r="M78" s="35">
        <f t="shared" si="12"/>
        <v>0</v>
      </c>
    </row>
    <row r="79" spans="2:13" ht="13.15" customHeight="1" x14ac:dyDescent="0.2">
      <c r="B79" s="4" t="s">
        <v>108</v>
      </c>
      <c r="C79" s="5"/>
      <c r="D79" s="31" t="s">
        <v>109</v>
      </c>
      <c r="E79" s="28">
        <v>5110</v>
      </c>
      <c r="F79" s="29" t="s">
        <v>32</v>
      </c>
      <c r="G79" s="32">
        <f t="shared" ref="G79:G87" si="26">+H79</f>
        <v>0</v>
      </c>
      <c r="H79" s="33">
        <v>0</v>
      </c>
      <c r="I79" s="33">
        <v>30000</v>
      </c>
      <c r="J79" s="33">
        <v>26000</v>
      </c>
      <c r="K79" s="33">
        <v>26000</v>
      </c>
      <c r="L79" s="34">
        <f t="shared" ref="L79:L87" si="27">IFERROR(K79/H79,0)</f>
        <v>0</v>
      </c>
      <c r="M79" s="35">
        <f t="shared" ref="M79:M87" si="28">IFERROR(K79/I79,0)</f>
        <v>0.8666666666666667</v>
      </c>
    </row>
    <row r="80" spans="2:13" ht="22.5" x14ac:dyDescent="0.2">
      <c r="B80" s="4"/>
      <c r="C80" s="5"/>
      <c r="D80" s="31"/>
      <c r="E80" s="28">
        <v>5150</v>
      </c>
      <c r="F80" s="29" t="s">
        <v>23</v>
      </c>
      <c r="G80" s="32">
        <f t="shared" si="26"/>
        <v>0</v>
      </c>
      <c r="H80" s="33">
        <v>0</v>
      </c>
      <c r="I80" s="33">
        <v>79295.600000000006</v>
      </c>
      <c r="J80" s="33">
        <v>56692.01</v>
      </c>
      <c r="K80" s="33">
        <v>56692.01</v>
      </c>
      <c r="L80" s="34">
        <f t="shared" si="27"/>
        <v>0</v>
      </c>
      <c r="M80" s="35">
        <f t="shared" si="28"/>
        <v>0.7149452176413319</v>
      </c>
    </row>
    <row r="81" spans="2:13" ht="13.15" customHeight="1" x14ac:dyDescent="0.2">
      <c r="B81" s="4" t="s">
        <v>110</v>
      </c>
      <c r="C81" s="5"/>
      <c r="D81" s="31" t="s">
        <v>111</v>
      </c>
      <c r="E81" s="28">
        <v>5970</v>
      </c>
      <c r="F81" s="29" t="s">
        <v>112</v>
      </c>
      <c r="G81" s="32">
        <f t="shared" si="26"/>
        <v>16000</v>
      </c>
      <c r="H81" s="33">
        <v>16000</v>
      </c>
      <c r="I81" s="33">
        <v>34000</v>
      </c>
      <c r="J81" s="33">
        <v>17225.419999999998</v>
      </c>
      <c r="K81" s="33">
        <v>17225.419999999998</v>
      </c>
      <c r="L81" s="34">
        <f t="shared" si="27"/>
        <v>1.07658875</v>
      </c>
      <c r="M81" s="35">
        <f t="shared" si="28"/>
        <v>0.50662999999999991</v>
      </c>
    </row>
    <row r="82" spans="2:13" ht="13.15" customHeight="1" x14ac:dyDescent="0.2">
      <c r="B82" s="4" t="s">
        <v>113</v>
      </c>
      <c r="C82" s="5"/>
      <c r="D82" s="31" t="s">
        <v>114</v>
      </c>
      <c r="E82" s="28">
        <v>5110</v>
      </c>
      <c r="F82" s="29" t="s">
        <v>32</v>
      </c>
      <c r="G82" s="32">
        <f t="shared" si="26"/>
        <v>0</v>
      </c>
      <c r="H82" s="33">
        <v>0</v>
      </c>
      <c r="I82" s="33">
        <v>10180</v>
      </c>
      <c r="J82" s="33">
        <v>10000</v>
      </c>
      <c r="K82" s="33">
        <v>10000</v>
      </c>
      <c r="L82" s="34">
        <f t="shared" si="27"/>
        <v>0</v>
      </c>
      <c r="M82" s="35">
        <f t="shared" si="28"/>
        <v>0.98231827111984282</v>
      </c>
    </row>
    <row r="83" spans="2:13" ht="13.15" customHeight="1" x14ac:dyDescent="0.2">
      <c r="B83" s="4"/>
      <c r="C83" s="5"/>
      <c r="D83" s="31"/>
      <c r="E83" s="28">
        <v>5120</v>
      </c>
      <c r="F83" s="29" t="s">
        <v>22</v>
      </c>
      <c r="G83" s="32">
        <f t="shared" ref="G83" si="29">+H83</f>
        <v>0</v>
      </c>
      <c r="H83" s="33">
        <v>0</v>
      </c>
      <c r="I83" s="33">
        <v>4600</v>
      </c>
      <c r="J83" s="33">
        <v>0</v>
      </c>
      <c r="K83" s="33">
        <v>0</v>
      </c>
      <c r="L83" s="34">
        <f t="shared" si="27"/>
        <v>0</v>
      </c>
      <c r="M83" s="35">
        <f t="shared" si="28"/>
        <v>0</v>
      </c>
    </row>
    <row r="84" spans="2:13" ht="22.5" x14ac:dyDescent="0.2">
      <c r="B84" s="4"/>
      <c r="C84" s="5"/>
      <c r="D84" s="31"/>
      <c r="E84" s="28">
        <v>5150</v>
      </c>
      <c r="F84" s="29" t="s">
        <v>23</v>
      </c>
      <c r="G84" s="32">
        <f t="shared" si="26"/>
        <v>0</v>
      </c>
      <c r="H84" s="33">
        <v>0</v>
      </c>
      <c r="I84" s="33">
        <v>9980</v>
      </c>
      <c r="J84" s="33">
        <v>9980</v>
      </c>
      <c r="K84" s="33">
        <v>9980</v>
      </c>
      <c r="L84" s="34">
        <f t="shared" si="27"/>
        <v>0</v>
      </c>
      <c r="M84" s="35">
        <f t="shared" si="28"/>
        <v>1</v>
      </c>
    </row>
    <row r="85" spans="2:13" x14ac:dyDescent="0.2">
      <c r="B85" s="4" t="s">
        <v>115</v>
      </c>
      <c r="C85" s="5"/>
      <c r="D85" s="31" t="s">
        <v>116</v>
      </c>
      <c r="E85" s="28">
        <v>5210</v>
      </c>
      <c r="F85" s="29" t="s">
        <v>117</v>
      </c>
      <c r="G85" s="32">
        <f t="shared" si="26"/>
        <v>10000</v>
      </c>
      <c r="H85" s="33">
        <v>10000</v>
      </c>
      <c r="I85" s="33">
        <v>0</v>
      </c>
      <c r="J85" s="33">
        <v>0</v>
      </c>
      <c r="K85" s="33">
        <v>0</v>
      </c>
      <c r="L85" s="34">
        <f t="shared" si="27"/>
        <v>0</v>
      </c>
      <c r="M85" s="35">
        <f t="shared" si="28"/>
        <v>0</v>
      </c>
    </row>
    <row r="86" spans="2:13" x14ac:dyDescent="0.2">
      <c r="B86" s="4"/>
      <c r="C86" s="5"/>
      <c r="D86" s="31"/>
      <c r="E86" s="28">
        <v>5670</v>
      </c>
      <c r="F86" s="29" t="s">
        <v>74</v>
      </c>
      <c r="G86" s="32">
        <f t="shared" si="26"/>
        <v>0</v>
      </c>
      <c r="H86" s="33">
        <v>0</v>
      </c>
      <c r="I86" s="33">
        <v>35000</v>
      </c>
      <c r="J86" s="33">
        <v>0</v>
      </c>
      <c r="K86" s="33">
        <v>0</v>
      </c>
      <c r="L86" s="34">
        <f t="shared" si="27"/>
        <v>0</v>
      </c>
      <c r="M86" s="35">
        <f t="shared" si="28"/>
        <v>0</v>
      </c>
    </row>
    <row r="87" spans="2:13" ht="22.5" x14ac:dyDescent="0.2">
      <c r="B87" s="4" t="s">
        <v>142</v>
      </c>
      <c r="C87" s="5"/>
      <c r="D87" s="31" t="s">
        <v>143</v>
      </c>
      <c r="E87" s="28">
        <v>5150</v>
      </c>
      <c r="F87" s="29" t="s">
        <v>23</v>
      </c>
      <c r="G87" s="32">
        <f t="shared" si="26"/>
        <v>0</v>
      </c>
      <c r="H87" s="33">
        <v>0</v>
      </c>
      <c r="I87" s="33">
        <v>15188.1</v>
      </c>
      <c r="J87" s="33">
        <v>15000</v>
      </c>
      <c r="K87" s="33">
        <v>15000</v>
      </c>
      <c r="L87" s="34">
        <f t="shared" si="27"/>
        <v>0</v>
      </c>
      <c r="M87" s="35">
        <f t="shared" si="28"/>
        <v>0.98761530408675213</v>
      </c>
    </row>
    <row r="88" spans="2:13" ht="12.75" customHeight="1" x14ac:dyDescent="0.2">
      <c r="B88" s="46" t="s">
        <v>13</v>
      </c>
      <c r="C88" s="47"/>
      <c r="D88" s="47"/>
      <c r="E88" s="47"/>
      <c r="F88" s="47"/>
      <c r="G88" s="7">
        <f>SUM(G9:G87)</f>
        <v>723000</v>
      </c>
      <c r="H88" s="7">
        <f>SUM(H9:H87)</f>
        <v>723000</v>
      </c>
      <c r="I88" s="7">
        <f>SUM(I9:I87)</f>
        <v>10865669.639999997</v>
      </c>
      <c r="J88" s="7">
        <f>SUM(J9:J87)</f>
        <v>9896301.7200000007</v>
      </c>
      <c r="K88" s="7">
        <f>SUM(K9:K87)</f>
        <v>9890601.7200000007</v>
      </c>
      <c r="L88" s="8">
        <f>IFERROR(K88/H88,0)</f>
        <v>13.679947053941909</v>
      </c>
      <c r="M88" s="9">
        <f>IFERROR(K88/I88,0)</f>
        <v>0.91026158973116023</v>
      </c>
    </row>
    <row r="89" spans="2:13" x14ac:dyDescent="0.2">
      <c r="B89" s="4"/>
      <c r="C89" s="5"/>
      <c r="D89" s="26"/>
      <c r="E89" s="37"/>
      <c r="F89" s="26"/>
      <c r="G89" s="26"/>
      <c r="H89" s="26"/>
      <c r="I89" s="26"/>
      <c r="J89" s="26"/>
      <c r="K89" s="26"/>
      <c r="L89" s="26"/>
      <c r="M89" s="27"/>
    </row>
    <row r="90" spans="2:13" x14ac:dyDescent="0.2">
      <c r="B90" s="63" t="s">
        <v>14</v>
      </c>
      <c r="C90" s="62"/>
      <c r="D90" s="62"/>
      <c r="E90" s="21"/>
      <c r="F90" s="25"/>
      <c r="G90" s="26"/>
      <c r="H90" s="26"/>
      <c r="I90" s="26"/>
      <c r="J90" s="26"/>
      <c r="K90" s="26"/>
      <c r="L90" s="26"/>
      <c r="M90" s="27"/>
    </row>
    <row r="91" spans="2:13" x14ac:dyDescent="0.2">
      <c r="B91" s="24"/>
      <c r="C91" s="62" t="s">
        <v>15</v>
      </c>
      <c r="D91" s="62"/>
      <c r="E91" s="21"/>
      <c r="F91" s="25"/>
      <c r="G91" s="26"/>
      <c r="H91" s="26"/>
      <c r="I91" s="26"/>
      <c r="J91" s="26"/>
      <c r="K91" s="26"/>
      <c r="L91" s="26"/>
      <c r="M91" s="27"/>
    </row>
    <row r="92" spans="2:13" x14ac:dyDescent="0.2">
      <c r="B92" s="38"/>
      <c r="C92" s="39"/>
      <c r="D92" s="39"/>
      <c r="E92" s="36"/>
      <c r="F92" s="39"/>
      <c r="G92" s="26"/>
      <c r="H92" s="26"/>
      <c r="I92" s="26"/>
      <c r="J92" s="26"/>
      <c r="K92" s="26"/>
      <c r="L92" s="26"/>
      <c r="M92" s="27"/>
    </row>
    <row r="93" spans="2:13" x14ac:dyDescent="0.2">
      <c r="B93" s="4" t="s">
        <v>71</v>
      </c>
      <c r="C93" s="5"/>
      <c r="D93" s="26" t="s">
        <v>72</v>
      </c>
      <c r="E93" s="37">
        <v>6120</v>
      </c>
      <c r="F93" s="26" t="s">
        <v>123</v>
      </c>
      <c r="G93" s="32">
        <f t="shared" ref="G93:G100" si="30">+H93</f>
        <v>0</v>
      </c>
      <c r="H93" s="33">
        <v>0</v>
      </c>
      <c r="I93" s="33">
        <v>600000</v>
      </c>
      <c r="J93" s="33">
        <v>600000</v>
      </c>
      <c r="K93" s="33">
        <v>600000</v>
      </c>
      <c r="L93" s="34">
        <f t="shared" ref="L93:L100" si="31">IFERROR(K93/H93,0)</f>
        <v>0</v>
      </c>
      <c r="M93" s="35">
        <f t="shared" ref="M93:M100" si="32">IFERROR(K93/I93,0)</f>
        <v>1</v>
      </c>
    </row>
    <row r="94" spans="2:13" x14ac:dyDescent="0.2">
      <c r="B94" s="4"/>
      <c r="C94" s="5"/>
      <c r="D94" s="26"/>
      <c r="E94" s="37">
        <v>6130</v>
      </c>
      <c r="F94" s="26" t="s">
        <v>118</v>
      </c>
      <c r="G94" s="32">
        <v>0</v>
      </c>
      <c r="H94" s="33">
        <v>0</v>
      </c>
      <c r="I94" s="33">
        <v>7800000</v>
      </c>
      <c r="J94" s="33">
        <v>7300000</v>
      </c>
      <c r="K94" s="33">
        <v>7300000</v>
      </c>
      <c r="L94" s="34">
        <f t="shared" ref="L94" si="33">IFERROR(K94/H94,0)</f>
        <v>0</v>
      </c>
      <c r="M94" s="35">
        <f t="shared" ref="M94" si="34">IFERROR(K94/I94,0)</f>
        <v>0.9358974358974359</v>
      </c>
    </row>
    <row r="95" spans="2:13" ht="12.75" customHeight="1" x14ac:dyDescent="0.2">
      <c r="B95" s="4"/>
      <c r="C95" s="5"/>
      <c r="D95" s="26"/>
      <c r="E95" s="37">
        <v>6140</v>
      </c>
      <c r="F95" s="26" t="s">
        <v>119</v>
      </c>
      <c r="G95" s="32">
        <f t="shared" si="30"/>
        <v>0</v>
      </c>
      <c r="H95" s="33">
        <v>0</v>
      </c>
      <c r="I95" s="33">
        <v>37495062.200000003</v>
      </c>
      <c r="J95" s="33">
        <v>32617435.510000002</v>
      </c>
      <c r="K95" s="33">
        <v>32617435.510000002</v>
      </c>
      <c r="L95" s="34">
        <f t="shared" si="31"/>
        <v>0</v>
      </c>
      <c r="M95" s="35">
        <f t="shared" si="32"/>
        <v>0.86991282574802609</v>
      </c>
    </row>
    <row r="96" spans="2:13" x14ac:dyDescent="0.2">
      <c r="B96" s="4"/>
      <c r="C96" s="5"/>
      <c r="D96" s="26"/>
      <c r="E96" s="37">
        <v>6150</v>
      </c>
      <c r="F96" s="26" t="s">
        <v>120</v>
      </c>
      <c r="G96" s="32">
        <f t="shared" si="30"/>
        <v>0</v>
      </c>
      <c r="H96" s="33">
        <v>0</v>
      </c>
      <c r="I96" s="33">
        <v>2875000</v>
      </c>
      <c r="J96" s="33">
        <v>2875000</v>
      </c>
      <c r="K96" s="33">
        <v>2875000</v>
      </c>
      <c r="L96" s="34">
        <f t="shared" si="31"/>
        <v>0</v>
      </c>
      <c r="M96" s="35">
        <f t="shared" si="32"/>
        <v>1</v>
      </c>
    </row>
    <row r="97" spans="2:13" x14ac:dyDescent="0.2">
      <c r="B97" s="4" t="s">
        <v>121</v>
      </c>
      <c r="C97" s="5"/>
      <c r="D97" s="26" t="s">
        <v>122</v>
      </c>
      <c r="E97" s="37">
        <v>6220</v>
      </c>
      <c r="F97" s="26" t="s">
        <v>123</v>
      </c>
      <c r="G97" s="32">
        <f t="shared" ref="G97" si="35">+H97</f>
        <v>0</v>
      </c>
      <c r="H97" s="33">
        <v>0</v>
      </c>
      <c r="I97" s="33">
        <v>11936198.92</v>
      </c>
      <c r="J97" s="33">
        <v>11935301.02</v>
      </c>
      <c r="K97" s="33">
        <v>11935301.02</v>
      </c>
      <c r="L97" s="34">
        <f t="shared" ref="L97" si="36">IFERROR(K97/H97,0)</f>
        <v>0</v>
      </c>
      <c r="M97" s="35">
        <f t="shared" ref="M97" si="37">IFERROR(K97/I97,0)</f>
        <v>0.99992477504723087</v>
      </c>
    </row>
    <row r="98" spans="2:13" ht="22.5" x14ac:dyDescent="0.2">
      <c r="B98" s="4" t="s">
        <v>124</v>
      </c>
      <c r="C98" s="5"/>
      <c r="D98" s="26" t="s">
        <v>125</v>
      </c>
      <c r="E98" s="37">
        <v>6310</v>
      </c>
      <c r="F98" s="26" t="s">
        <v>126</v>
      </c>
      <c r="G98" s="32">
        <f t="shared" si="30"/>
        <v>0</v>
      </c>
      <c r="H98" s="33">
        <v>0</v>
      </c>
      <c r="I98" s="33">
        <v>1262000</v>
      </c>
      <c r="J98" s="33">
        <v>1200000</v>
      </c>
      <c r="K98" s="33">
        <v>1200000</v>
      </c>
      <c r="L98" s="34">
        <f t="shared" si="31"/>
        <v>0</v>
      </c>
      <c r="M98" s="35">
        <f t="shared" si="32"/>
        <v>0.95087163232963545</v>
      </c>
    </row>
    <row r="99" spans="2:13" ht="22.5" x14ac:dyDescent="0.2">
      <c r="B99" s="85" t="s">
        <v>127</v>
      </c>
      <c r="C99" s="5"/>
      <c r="D99" s="26" t="s">
        <v>128</v>
      </c>
      <c r="E99" s="37">
        <v>6130</v>
      </c>
      <c r="F99" s="26" t="s">
        <v>118</v>
      </c>
      <c r="G99" s="32">
        <f t="shared" si="30"/>
        <v>0</v>
      </c>
      <c r="H99" s="33">
        <v>0</v>
      </c>
      <c r="I99" s="33">
        <v>5243912.5599999996</v>
      </c>
      <c r="J99" s="33">
        <v>5243912.5599999996</v>
      </c>
      <c r="K99" s="33">
        <v>5243912.5599999996</v>
      </c>
      <c r="L99" s="34">
        <f t="shared" si="31"/>
        <v>0</v>
      </c>
      <c r="M99" s="35">
        <f t="shared" si="32"/>
        <v>1</v>
      </c>
    </row>
    <row r="100" spans="2:13" ht="22.5" x14ac:dyDescent="0.2">
      <c r="B100" s="4" t="s">
        <v>129</v>
      </c>
      <c r="C100" s="5"/>
      <c r="D100" s="26" t="s">
        <v>130</v>
      </c>
      <c r="E100" s="37">
        <v>6140</v>
      </c>
      <c r="F100" s="26" t="s">
        <v>119</v>
      </c>
      <c r="G100" s="32">
        <f t="shared" si="30"/>
        <v>0</v>
      </c>
      <c r="H100" s="33">
        <v>0</v>
      </c>
      <c r="I100" s="33">
        <v>19528995.879999999</v>
      </c>
      <c r="J100" s="33">
        <v>6842355.5599999996</v>
      </c>
      <c r="K100" s="33">
        <v>6842355.5599999996</v>
      </c>
      <c r="L100" s="34">
        <f t="shared" si="31"/>
        <v>0</v>
      </c>
      <c r="M100" s="35">
        <f t="shared" si="32"/>
        <v>0.35036904109378103</v>
      </c>
    </row>
    <row r="101" spans="2:13" ht="22.5" x14ac:dyDescent="0.2">
      <c r="B101" s="4" t="s">
        <v>147</v>
      </c>
      <c r="C101" s="5"/>
      <c r="D101" s="26"/>
      <c r="E101" s="37">
        <v>6140</v>
      </c>
      <c r="F101" s="26" t="s">
        <v>119</v>
      </c>
      <c r="G101" s="32">
        <f t="shared" ref="G101" si="38">+H101</f>
        <v>0</v>
      </c>
      <c r="H101" s="33">
        <v>0</v>
      </c>
      <c r="I101" s="33">
        <v>6501791.3600000003</v>
      </c>
      <c r="J101" s="33">
        <v>0</v>
      </c>
      <c r="K101" s="33">
        <v>0</v>
      </c>
      <c r="L101" s="34">
        <f t="shared" ref="L101" si="39">IFERROR(K101/H101,0)</f>
        <v>0</v>
      </c>
      <c r="M101" s="35">
        <f t="shared" ref="M101" si="40">IFERROR(K101/I101,0)</f>
        <v>0</v>
      </c>
    </row>
    <row r="102" spans="2:13" x14ac:dyDescent="0.2">
      <c r="B102" s="40"/>
      <c r="C102" s="41"/>
      <c r="D102" s="42"/>
      <c r="E102" s="43"/>
      <c r="F102" s="42"/>
      <c r="G102" s="42"/>
      <c r="H102" s="42"/>
      <c r="I102" s="42"/>
      <c r="J102" s="42"/>
      <c r="K102" s="42"/>
      <c r="L102" s="42"/>
      <c r="M102" s="44"/>
    </row>
    <row r="103" spans="2:13" ht="12.75" customHeight="1" x14ac:dyDescent="0.2">
      <c r="B103" s="46" t="s">
        <v>16</v>
      </c>
      <c r="C103" s="47"/>
      <c r="D103" s="47"/>
      <c r="E103" s="47"/>
      <c r="F103" s="47"/>
      <c r="G103" s="7">
        <f>SUM(G93:G100)</f>
        <v>0</v>
      </c>
      <c r="H103" s="7">
        <f>SUM(H93:H100)</f>
        <v>0</v>
      </c>
      <c r="I103" s="7">
        <f>SUM(I93:I101)</f>
        <v>93242960.920000002</v>
      </c>
      <c r="J103" s="7">
        <f>SUM(J93:J101)</f>
        <v>68614004.650000006</v>
      </c>
      <c r="K103" s="7">
        <f>SUM(K93:K101)</f>
        <v>68614004.650000006</v>
      </c>
      <c r="L103" s="8">
        <f>IFERROR(K103/H103,0)</f>
        <v>0</v>
      </c>
      <c r="M103" s="9">
        <f>IFERROR(K103/I103,0)</f>
        <v>0.73586256777998515</v>
      </c>
    </row>
    <row r="104" spans="2:13" x14ac:dyDescent="0.2">
      <c r="B104" s="4"/>
      <c r="C104" s="5"/>
      <c r="D104" s="2"/>
      <c r="E104" s="6"/>
      <c r="F104" s="2"/>
      <c r="G104" s="2"/>
      <c r="H104" s="2"/>
      <c r="I104" s="2"/>
      <c r="J104" s="2"/>
      <c r="K104" s="2"/>
      <c r="L104" s="2"/>
      <c r="M104" s="3"/>
    </row>
    <row r="105" spans="2:13" ht="12.75" customHeight="1" x14ac:dyDescent="0.2">
      <c r="B105" s="48" t="s">
        <v>17</v>
      </c>
      <c r="C105" s="49"/>
      <c r="D105" s="49"/>
      <c r="E105" s="49"/>
      <c r="F105" s="49"/>
      <c r="G105" s="10">
        <f>+G88+G103</f>
        <v>723000</v>
      </c>
      <c r="H105" s="10">
        <f>+H88+H103</f>
        <v>723000</v>
      </c>
      <c r="I105" s="10">
        <f>+I88+I103</f>
        <v>104108630.56</v>
      </c>
      <c r="J105" s="10">
        <f>+J88+J103</f>
        <v>78510306.370000005</v>
      </c>
      <c r="K105" s="10">
        <f>+K88+K103</f>
        <v>78504606.370000005</v>
      </c>
      <c r="L105" s="11">
        <f>IFERROR(K105/H105,0)</f>
        <v>108.58175154910097</v>
      </c>
      <c r="M105" s="12">
        <f>IFERROR(K105/I105,0)</f>
        <v>0.75406434555640556</v>
      </c>
    </row>
    <row r="106" spans="2:13" x14ac:dyDescent="0.2">
      <c r="B106" s="13"/>
      <c r="C106" s="14"/>
      <c r="D106" s="14"/>
      <c r="E106" s="15"/>
      <c r="F106" s="14"/>
      <c r="G106" s="14"/>
      <c r="H106" s="14"/>
      <c r="I106" s="14"/>
      <c r="J106" s="14"/>
      <c r="K106" s="14"/>
      <c r="L106" s="14"/>
      <c r="M106" s="16"/>
    </row>
    <row r="107" spans="2:13" ht="15" x14ac:dyDescent="0.25">
      <c r="B107" s="17" t="s">
        <v>18</v>
      </c>
      <c r="C107" s="17"/>
      <c r="D107" s="18"/>
      <c r="E107" s="19"/>
      <c r="F107" s="18"/>
      <c r="G107" s="18"/>
      <c r="H107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103:F103"/>
    <mergeCell ref="B105:F105"/>
    <mergeCell ref="K3:K5"/>
    <mergeCell ref="L3:M3"/>
    <mergeCell ref="L4:L5"/>
    <mergeCell ref="M4:M5"/>
    <mergeCell ref="B6:D6"/>
    <mergeCell ref="J6:K6"/>
    <mergeCell ref="C7:D7"/>
    <mergeCell ref="B88:F88"/>
    <mergeCell ref="B90:D90"/>
    <mergeCell ref="C91:D9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Robe sandoval</cp:lastModifiedBy>
  <dcterms:created xsi:type="dcterms:W3CDTF">2020-08-06T19:52:58Z</dcterms:created>
  <dcterms:modified xsi:type="dcterms:W3CDTF">2024-01-26T15:20:26Z</dcterms:modified>
</cp:coreProperties>
</file>