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604F3598-A033-4735-A9D8-545D83E312D3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<sst xmlns="http://schemas.openxmlformats.org/spreadsheetml/2006/main" count="218" uniqueCount="146">
  <si>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</si>
  <si>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</si>
  <si>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</si>
  <si>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</si>
  <si>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</si>
  <si>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</si>
  <si>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</si>
  <si>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</si>
  <si>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</si>
  <si>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</si>
  <si>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</si>
  <si>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</si>
  <si>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</si>
  <si>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</si>
  <si>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</si>
  <si>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</si>
  <si>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</si>
  <si>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</si>
  <si>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</si>
  <si>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</si>
  <si>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</si>
  <si>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</si>
  <si>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</si>
  <si>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</si>
  <si>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</si>
  <si>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</si>
  <si>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</si>
  <si>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</si>
  <si>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</si>
  <si>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</si>
  <si>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</si>
  <si>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</si>
  <si>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</si>
  <si>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</si>
  <si>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</si>
  <si>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</si>
  <si>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</si>
  <si>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</si>
  <si>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</si>
  <si>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</si>
  <si>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</si>
  <si>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</si>
  <si>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</si>
  <si>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</si>
  <si>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</si>
  <si>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</si>
  <si>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</si>
  <si>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</si>
  <si>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</si>
  <si>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</si>
  <si>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</si>
  <si>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</si>
  <si>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</si>
  <si>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</si>
  <si>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</si>
  <si>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</si>
  <si>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</si>
  <si>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</si>
  <si>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</si>
  <si>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</si>
  <si>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</si>
  <si>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</si>
  <si>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</si>
  <si>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</si>
  <si>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</si>
  <si>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</si>
  <si>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</si>
  <si>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</si>
  <si>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</si>
  <si>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</si>
  <si>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</si>
  <si>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</si>
  <si>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</si>
  <si>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</si>
  <si>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</si>
  <si>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</si>
  <si>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</si>
  <si>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</si>
  <si>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</si>
  <si>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</si>
  <si>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</si>
  <si>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</si>
  <si>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</si>
  <si>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</si>
  <si>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</si>
  <si>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</si>
  <si>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</si>
  <si>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</si>
  <si>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</si>
  <si>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</si>
  <si>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</si>
  <si>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</si>
  <si>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</si>
  <si>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</si>
  <si>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</si>
  <si>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</si>
  <si>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</si>
  <si>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</si>
  <si>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</si>
  <si>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</si>
  <si>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</si>
  <si>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</si>
  <si>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</si>
  <si>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</si>
  <si>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</si>
  <si>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</si>
  <si>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</si>
  <si>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</si>
  <si>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</si>
  <si>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</si>
  <si>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</si>
  <si>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</si>
  <si>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</si>
  <si>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</si>
  <si>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</si>
  <si>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</si>
  <si>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</si>
  <si>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</si>
  <si>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</si>
  <si>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</si>
  <si>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</si>
  <si>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</si>
  <si>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</si>
  <si>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</si>
  <si>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</si>
  <si>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</si>
  <si>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</si>
  <si>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</si>
  <si>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</si>
  <si>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</si>
  <si>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</si>
  <si>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</si>
  <si>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</si>
  <si>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</si>
  <si>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</si>
  <si>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Casa de la Cultura, Moroleón, Gto.
Estado Analítico del Ejercicio del Presupuesto de Egresos
Clasificación por Objeto del Gasto (Capítulo y Concepto)
Del 1 de Enero al 31 de Diciembre de 2024</t>
  </si>
  <si>
    <t>Casa de la Cultura, Moroleón, Gto.
Estado Analítico del Ejercicio del Presupuesto de Egresos
Clasificación Económica (por Tipo de Gasto)
Del 1 de Enero al 31 de Diciembre de 2024</t>
  </si>
  <si>
    <t>31120M20C010000 DIRECCION GENERAL</t>
  </si>
  <si>
    <t>Casa de la Cultura, Moroleón, Gto.
Estado Analítico del Ejercicio del Presupuesto de Egresos
Clasificación Administrativa
Del 1 de Enero al 31 de Diciembre de 2024</t>
  </si>
  <si>
    <t>Casa de la Cultura, Moroleón, Gto.
Estado Analítico del Ejercicio del Presupuesto de Egresos
Clasificación Administrativa (Poderes)
Del 1 de Enero al 31 de Diciembre de 2024</t>
  </si>
  <si>
    <t>Casa de la Cultura, Moroleón, Gto.
Estado Analítico del Ejercicio del Presupuesto de Egresos
Clasificación Administrativa (Sector Paraestatal)
Del 1 de Enero al 31 de Diciembre de 2024</t>
  </si>
  <si>
    <t>Casa de la Cultura, Moroleón, Gto.
Estado Analítico del Ejercicio del Presupuesto de Egresos
Clasificación Funcional (Finalidad y Función)
Del 1 de Enero al 31 de Diciembre de 2024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</si>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</sst>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showGridLines="0" topLeftCell="A44" workbookViewId="0">
      <selection activeCell="D81" sqref="D81:D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2547652</v>
      </c>
      <c r="C5" s="12">
        <f>SUM(C6:C12)</f>
        <v>0</v>
      </c>
      <c r="D5" s="12">
        <f>B5+C5</f>
        <v>2547652</v>
      </c>
      <c r="E5" s="12">
        <f>SUM(E6:E12)</f>
        <v>2360368.3000000003</v>
      </c>
      <c r="F5" s="12">
        <f>SUM(F6:F12)</f>
        <v>2360368.3000000003</v>
      </c>
      <c r="G5" s="12">
        <f>D5-E5</f>
        <v>187283.69999999972</v>
      </c>
    </row>
    <row r="6" spans="1:8" x14ac:dyDescent="0.2">
      <c r="A6" s="19" t="s">
        <v>67</v>
      </c>
      <c r="B6" s="5">
        <v>0</v>
      </c>
      <c r="C6" s="5">
        <v>0</v>
      </c>
      <c r="D6" s="5">
        <f t="shared" ref="D6:D69" si="0">B6+C6</f>
        <v>0</v>
      </c>
      <c r="E6" s="5">
        <v>0</v>
      </c>
      <c r="F6" s="5">
        <v>0</v>
      </c>
      <c r="G6" s="5">
        <f t="shared" ref="G6:G69" si="1">D6-E6</f>
        <v>0</v>
      </c>
      <c r="H6" s="9">
        <v>1100</v>
      </c>
    </row>
    <row r="7" spans="1:8" x14ac:dyDescent="0.2">
      <c r="A7" s="19" t="s">
        <v>68</v>
      </c>
      <c r="B7" s="5">
        <v>2165256</v>
      </c>
      <c r="C7" s="5">
        <v>0</v>
      </c>
      <c r="D7" s="5">
        <f t="shared" si="0"/>
        <v>2165256</v>
      </c>
      <c r="E7" s="5">
        <v>2080496.8</v>
      </c>
      <c r="F7" s="5">
        <v>2080496.8</v>
      </c>
      <c r="G7" s="5">
        <f t="shared" si="1"/>
        <v>84759.199999999953</v>
      </c>
      <c r="H7" s="9">
        <v>1200</v>
      </c>
    </row>
    <row r="8" spans="1:8" x14ac:dyDescent="0.2">
      <c r="A8" s="19" t="s">
        <v>69</v>
      </c>
      <c r="B8" s="5">
        <v>254205</v>
      </c>
      <c r="C8" s="5">
        <v>0</v>
      </c>
      <c r="D8" s="5">
        <f t="shared" si="0"/>
        <v>254205</v>
      </c>
      <c r="E8" s="5">
        <v>237679.53</v>
      </c>
      <c r="F8" s="5">
        <v>237679.53</v>
      </c>
      <c r="G8" s="5">
        <f t="shared" si="1"/>
        <v>16525.47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128191</v>
      </c>
      <c r="C10" s="5">
        <v>0</v>
      </c>
      <c r="D10" s="5">
        <f t="shared" si="0"/>
        <v>128191</v>
      </c>
      <c r="E10" s="5">
        <v>42191.97</v>
      </c>
      <c r="F10" s="5">
        <v>42191.97</v>
      </c>
      <c r="G10" s="5">
        <f t="shared" si="1"/>
        <v>85999.03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61600</v>
      </c>
      <c r="C13" s="13">
        <f>SUM(C14:C22)</f>
        <v>-10300</v>
      </c>
      <c r="D13" s="13">
        <f t="shared" si="0"/>
        <v>51300</v>
      </c>
      <c r="E13" s="13">
        <f>SUM(E14:E22)</f>
        <v>43779.9</v>
      </c>
      <c r="F13" s="13">
        <f>SUM(F14:F22)</f>
        <v>43779.9</v>
      </c>
      <c r="G13" s="13">
        <f t="shared" si="1"/>
        <v>7520.0999999999985</v>
      </c>
      <c r="H13" s="18">
        <v>0</v>
      </c>
    </row>
    <row r="14" spans="1:8" x14ac:dyDescent="0.2">
      <c r="A14" s="19" t="s">
        <v>72</v>
      </c>
      <c r="B14" s="5">
        <v>27825</v>
      </c>
      <c r="C14" s="5">
        <v>-3675</v>
      </c>
      <c r="D14" s="5">
        <f t="shared" si="0"/>
        <v>24150</v>
      </c>
      <c r="E14" s="5">
        <v>22386.33</v>
      </c>
      <c r="F14" s="5">
        <v>22386.33</v>
      </c>
      <c r="G14" s="5">
        <f t="shared" si="1"/>
        <v>1763.6699999999983</v>
      </c>
      <c r="H14" s="9">
        <v>2100</v>
      </c>
    </row>
    <row r="15" spans="1:8" x14ac:dyDescent="0.2">
      <c r="A15" s="19" t="s">
        <v>73</v>
      </c>
      <c r="B15" s="5">
        <v>10501</v>
      </c>
      <c r="C15" s="5">
        <v>-4000</v>
      </c>
      <c r="D15" s="5">
        <f t="shared" si="0"/>
        <v>6501</v>
      </c>
      <c r="E15" s="5">
        <v>3804.55</v>
      </c>
      <c r="F15" s="5">
        <v>3804.55</v>
      </c>
      <c r="G15" s="5">
        <f t="shared" si="1"/>
        <v>2696.45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8401</v>
      </c>
      <c r="C17" s="5">
        <v>0</v>
      </c>
      <c r="D17" s="5">
        <f t="shared" si="0"/>
        <v>8401</v>
      </c>
      <c r="E17" s="5">
        <v>6559.7</v>
      </c>
      <c r="F17" s="5">
        <v>6559.7</v>
      </c>
      <c r="G17" s="5">
        <f t="shared" si="1"/>
        <v>1841.3000000000002</v>
      </c>
      <c r="H17" s="9">
        <v>2400</v>
      </c>
    </row>
    <row r="18" spans="1:8" x14ac:dyDescent="0.2">
      <c r="A18" s="19" t="s">
        <v>76</v>
      </c>
      <c r="B18" s="5">
        <v>1127</v>
      </c>
      <c r="C18" s="5">
        <v>0</v>
      </c>
      <c r="D18" s="5">
        <f t="shared" si="0"/>
        <v>1127</v>
      </c>
      <c r="E18" s="5">
        <v>0</v>
      </c>
      <c r="F18" s="5">
        <v>0</v>
      </c>
      <c r="G18" s="5">
        <f t="shared" si="1"/>
        <v>1127</v>
      </c>
      <c r="H18" s="9">
        <v>2500</v>
      </c>
    </row>
    <row r="19" spans="1:8" x14ac:dyDescent="0.2">
      <c r="A19" s="19" t="s">
        <v>77</v>
      </c>
      <c r="B19" s="5">
        <v>11121</v>
      </c>
      <c r="C19" s="5">
        <v>0</v>
      </c>
      <c r="D19" s="5">
        <f t="shared" si="0"/>
        <v>11121</v>
      </c>
      <c r="E19" s="5">
        <v>11029.32</v>
      </c>
      <c r="F19" s="5">
        <v>11029.32</v>
      </c>
      <c r="G19" s="5">
        <f t="shared" si="1"/>
        <v>91.680000000000291</v>
      </c>
      <c r="H19" s="9">
        <v>2600</v>
      </c>
    </row>
    <row r="20" spans="1:8" x14ac:dyDescent="0.2">
      <c r="A20" s="19" t="s">
        <v>78</v>
      </c>
      <c r="B20" s="5">
        <v>2625</v>
      </c>
      <c r="C20" s="5">
        <v>-2625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0</v>
      </c>
      <c r="C22" s="5">
        <v>0</v>
      </c>
      <c r="D22" s="5">
        <f t="shared" si="0"/>
        <v>0</v>
      </c>
      <c r="E22" s="5">
        <v>0</v>
      </c>
      <c r="F22" s="5">
        <v>0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137032</v>
      </c>
      <c r="C23" s="13">
        <f>SUM(C24:C32)</f>
        <v>261618</v>
      </c>
      <c r="D23" s="13">
        <f t="shared" si="0"/>
        <v>398650</v>
      </c>
      <c r="E23" s="13">
        <f>SUM(E24:E32)</f>
        <v>382736.67</v>
      </c>
      <c r="F23" s="13">
        <f>SUM(F24:F32)</f>
        <v>382736.67</v>
      </c>
      <c r="G23" s="13">
        <f t="shared" si="1"/>
        <v>15913.330000000016</v>
      </c>
      <c r="H23" s="18">
        <v>0</v>
      </c>
    </row>
    <row r="24" spans="1:8" x14ac:dyDescent="0.2">
      <c r="A24" s="19" t="s">
        <v>81</v>
      </c>
      <c r="B24" s="5">
        <v>28246</v>
      </c>
      <c r="C24" s="5">
        <v>15000</v>
      </c>
      <c r="D24" s="5">
        <f t="shared" si="0"/>
        <v>43246</v>
      </c>
      <c r="E24" s="5">
        <v>36422.699999999997</v>
      </c>
      <c r="F24" s="5">
        <v>36422.699999999997</v>
      </c>
      <c r="G24" s="5">
        <f t="shared" si="1"/>
        <v>6823.3000000000029</v>
      </c>
      <c r="H24" s="9">
        <v>3100</v>
      </c>
    </row>
    <row r="25" spans="1:8" x14ac:dyDescent="0.2">
      <c r="A25" s="19" t="s">
        <v>82</v>
      </c>
      <c r="B25" s="5">
        <v>5251</v>
      </c>
      <c r="C25" s="5">
        <v>0</v>
      </c>
      <c r="D25" s="5">
        <f t="shared" si="0"/>
        <v>5251</v>
      </c>
      <c r="E25" s="5">
        <v>5250</v>
      </c>
      <c r="F25" s="5">
        <v>5250</v>
      </c>
      <c r="G25" s="5">
        <f t="shared" si="1"/>
        <v>1</v>
      </c>
      <c r="H25" s="9">
        <v>3200</v>
      </c>
    </row>
    <row r="26" spans="1:8" x14ac:dyDescent="0.2">
      <c r="A26" s="19" t="s">
        <v>83</v>
      </c>
      <c r="B26" s="5">
        <v>1</v>
      </c>
      <c r="C26" s="5">
        <v>0</v>
      </c>
      <c r="D26" s="5">
        <f t="shared" si="0"/>
        <v>1</v>
      </c>
      <c r="E26" s="5">
        <v>0</v>
      </c>
      <c r="F26" s="5">
        <v>0</v>
      </c>
      <c r="G26" s="5">
        <f t="shared" si="1"/>
        <v>1</v>
      </c>
      <c r="H26" s="9">
        <v>3300</v>
      </c>
    </row>
    <row r="27" spans="1:8" x14ac:dyDescent="0.2">
      <c r="A27" s="19" t="s">
        <v>84</v>
      </c>
      <c r="B27" s="5">
        <v>7875</v>
      </c>
      <c r="C27" s="5">
        <v>0</v>
      </c>
      <c r="D27" s="5">
        <f t="shared" si="0"/>
        <v>7875</v>
      </c>
      <c r="E27" s="5">
        <v>4864.97</v>
      </c>
      <c r="F27" s="5">
        <v>4864.97</v>
      </c>
      <c r="G27" s="5">
        <f t="shared" si="1"/>
        <v>3010.0299999999997</v>
      </c>
      <c r="H27" s="9">
        <v>3400</v>
      </c>
    </row>
    <row r="28" spans="1:8" x14ac:dyDescent="0.2">
      <c r="A28" s="19" t="s">
        <v>85</v>
      </c>
      <c r="B28" s="5">
        <v>6825</v>
      </c>
      <c r="C28" s="5">
        <v>34800</v>
      </c>
      <c r="D28" s="5">
        <f t="shared" si="0"/>
        <v>41625</v>
      </c>
      <c r="E28" s="5">
        <v>40050</v>
      </c>
      <c r="F28" s="5">
        <v>40050</v>
      </c>
      <c r="G28" s="5">
        <f t="shared" si="1"/>
        <v>1575</v>
      </c>
      <c r="H28" s="9">
        <v>3500</v>
      </c>
    </row>
    <row r="29" spans="1:8" x14ac:dyDescent="0.2">
      <c r="A29" s="19" t="s">
        <v>86</v>
      </c>
      <c r="B29" s="5">
        <v>13652</v>
      </c>
      <c r="C29" s="5">
        <v>-13000</v>
      </c>
      <c r="D29" s="5">
        <f t="shared" si="0"/>
        <v>652</v>
      </c>
      <c r="E29" s="5">
        <v>0</v>
      </c>
      <c r="F29" s="5">
        <v>0</v>
      </c>
      <c r="G29" s="5">
        <f t="shared" si="1"/>
        <v>652</v>
      </c>
      <c r="H29" s="9">
        <v>3600</v>
      </c>
    </row>
    <row r="30" spans="1:8" x14ac:dyDescent="0.2">
      <c r="A30" s="19" t="s">
        <v>87</v>
      </c>
      <c r="B30" s="5">
        <v>4200</v>
      </c>
      <c r="C30" s="5">
        <v>-2000</v>
      </c>
      <c r="D30" s="5">
        <f t="shared" si="0"/>
        <v>2200</v>
      </c>
      <c r="E30" s="5">
        <v>1471</v>
      </c>
      <c r="F30" s="5">
        <v>1471</v>
      </c>
      <c r="G30" s="5">
        <f t="shared" si="1"/>
        <v>729</v>
      </c>
      <c r="H30" s="9">
        <v>3700</v>
      </c>
    </row>
    <row r="31" spans="1:8" x14ac:dyDescent="0.2">
      <c r="A31" s="19" t="s">
        <v>88</v>
      </c>
      <c r="B31" s="5">
        <v>23207</v>
      </c>
      <c r="C31" s="5">
        <v>200818</v>
      </c>
      <c r="D31" s="5">
        <f t="shared" si="0"/>
        <v>224025</v>
      </c>
      <c r="E31" s="5">
        <v>223044</v>
      </c>
      <c r="F31" s="5">
        <v>223044</v>
      </c>
      <c r="G31" s="5">
        <f t="shared" si="1"/>
        <v>981</v>
      </c>
      <c r="H31" s="9">
        <v>3800</v>
      </c>
    </row>
    <row r="32" spans="1:8" x14ac:dyDescent="0.2">
      <c r="A32" s="19" t="s">
        <v>18</v>
      </c>
      <c r="B32" s="5">
        <v>47775</v>
      </c>
      <c r="C32" s="5">
        <v>26000</v>
      </c>
      <c r="D32" s="5">
        <f t="shared" si="0"/>
        <v>73775</v>
      </c>
      <c r="E32" s="5">
        <v>71634</v>
      </c>
      <c r="F32" s="5">
        <v>71634</v>
      </c>
      <c r="G32" s="5">
        <f t="shared" si="1"/>
        <v>2141</v>
      </c>
      <c r="H32" s="9">
        <v>3900</v>
      </c>
    </row>
    <row r="33" spans="1:8" x14ac:dyDescent="0.2">
      <c r="A33" s="17" t="s">
        <v>130</v>
      </c>
      <c r="B33" s="13">
        <f>SUM(B34:B42)</f>
        <v>52500</v>
      </c>
      <c r="C33" s="13">
        <f>SUM(C34:C42)</f>
        <v>0</v>
      </c>
      <c r="D33" s="13">
        <f t="shared" si="0"/>
        <v>52500</v>
      </c>
      <c r="E33" s="13">
        <f>SUM(E34:E42)</f>
        <v>49158</v>
      </c>
      <c r="F33" s="13">
        <f>SUM(F34:F42)</f>
        <v>49158</v>
      </c>
      <c r="G33" s="13">
        <f t="shared" si="1"/>
        <v>3342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52500</v>
      </c>
      <c r="C38" s="5">
        <v>0</v>
      </c>
      <c r="D38" s="5">
        <f t="shared" si="0"/>
        <v>52500</v>
      </c>
      <c r="E38" s="5">
        <v>49158</v>
      </c>
      <c r="F38" s="5">
        <v>49158</v>
      </c>
      <c r="G38" s="5">
        <f t="shared" si="1"/>
        <v>3342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3</v>
      </c>
      <c r="C43" s="13">
        <f>SUM(C44:C52)</f>
        <v>0</v>
      </c>
      <c r="D43" s="13">
        <f t="shared" si="0"/>
        <v>3</v>
      </c>
      <c r="E43" s="13">
        <f>SUM(E44:E52)</f>
        <v>0</v>
      </c>
      <c r="F43" s="13">
        <f>SUM(F44:F52)</f>
        <v>0</v>
      </c>
      <c r="G43" s="13">
        <f t="shared" si="1"/>
        <v>3</v>
      </c>
      <c r="H43" s="18">
        <v>0</v>
      </c>
    </row>
    <row r="44" spans="1:8" x14ac:dyDescent="0.2">
      <c r="A44" s="4" t="s">
        <v>96</v>
      </c>
      <c r="B44" s="5">
        <v>3</v>
      </c>
      <c r="C44" s="5">
        <v>0</v>
      </c>
      <c r="D44" s="5">
        <f t="shared" si="0"/>
        <v>3</v>
      </c>
      <c r="E44" s="5">
        <v>0</v>
      </c>
      <c r="F44" s="5">
        <v>0</v>
      </c>
      <c r="G44" s="5">
        <f t="shared" si="1"/>
        <v>3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2798787</v>
      </c>
      <c r="C77" s="15">
        <f t="shared" si="4"/>
        <v>251318</v>
      </c>
      <c r="D77" s="15">
        <f t="shared" si="4"/>
        <v>3050105</v>
      </c>
      <c r="E77" s="15">
        <f t="shared" si="4"/>
        <v>2836042.87</v>
      </c>
      <c r="F77" s="15">
        <f t="shared" si="4"/>
        <v>2836042.87</v>
      </c>
      <c r="G77" s="15">
        <f t="shared" si="4"/>
        <v>214062.12999999974</v>
      </c>
    </row>
    <row r="79" spans="1:8" x14ac:dyDescent="0.2">
      <c r="A79" s="1" t="s">
        <v>125</v>
      </c>
    </row>
    <row r="80" spans="1:8" x14ac:dyDescent="0.2">
      <c r="A80" s="48"/>
      <c r="B80" s="49"/>
      <c r="C80" s="49"/>
    </row>
    <row r="81" spans="1:4" ht="12.75" x14ac:dyDescent="0.2">
      <c r="A81" s="50" t="s">
        <v>142</v>
      </c>
      <c r="B81" s="51"/>
      <c r="D81" s="52" t="s">
        <v>143</v>
      </c>
    </row>
    <row r="82" spans="1:4" ht="12.75" x14ac:dyDescent="0.2">
      <c r="A82" s="50" t="s">
        <v>144</v>
      </c>
      <c r="B82" s="51"/>
      <c r="D82" s="50" t="s">
        <v>145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showGridLines="0" zoomScaleNormal="100" workbookViewId="0">
      <selection activeCell="D18" sqref="D18:D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2746284</v>
      </c>
      <c r="C6" s="5">
        <v>251318</v>
      </c>
      <c r="D6" s="5">
        <f>B6+C6</f>
        <v>2997602</v>
      </c>
      <c r="E6" s="5">
        <v>2786884.87</v>
      </c>
      <c r="F6" s="5">
        <v>2786884.87</v>
      </c>
      <c r="G6" s="5">
        <f>D6-E6</f>
        <v>210717.12999999989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</v>
      </c>
      <c r="C8" s="5">
        <v>0</v>
      </c>
      <c r="D8" s="5">
        <f>B8+C8</f>
        <v>3</v>
      </c>
      <c r="E8" s="5">
        <v>0</v>
      </c>
      <c r="F8" s="5">
        <v>0</v>
      </c>
      <c r="G8" s="5">
        <f>D8-E8</f>
        <v>3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52500</v>
      </c>
      <c r="C12" s="5">
        <v>0</v>
      </c>
      <c r="D12" s="5">
        <f>B12+C12</f>
        <v>52500</v>
      </c>
      <c r="E12" s="5">
        <v>49158</v>
      </c>
      <c r="F12" s="5">
        <v>49158</v>
      </c>
      <c r="G12" s="5">
        <f>D12-E12</f>
        <v>3342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2798787</v>
      </c>
      <c r="C16" s="15">
        <f t="shared" si="0"/>
        <v>251318</v>
      </c>
      <c r="D16" s="15">
        <f t="shared" si="0"/>
        <v>3050105</v>
      </c>
      <c r="E16" s="15">
        <f t="shared" si="0"/>
        <v>2836042.87</v>
      </c>
      <c r="F16" s="15">
        <f t="shared" si="0"/>
        <v>2836042.87</v>
      </c>
      <c r="G16" s="15">
        <f t="shared" si="0"/>
        <v>214062.12999999989</v>
      </c>
    </row>
    <row r="17" spans="1:4" x14ac:dyDescent="0.2">
      <c r="A17" s="48"/>
      <c r="B17" s="49"/>
      <c r="C17" s="49"/>
    </row>
    <row r="18" spans="1:4" ht="12.75" x14ac:dyDescent="0.2">
      <c r="A18" s="50" t="s">
        <v>142</v>
      </c>
      <c r="B18" s="51"/>
      <c r="D18" s="52" t="s">
        <v>143</v>
      </c>
    </row>
    <row r="19" spans="1:4" ht="12.75" x14ac:dyDescent="0.2">
      <c r="A19" s="50" t="s">
        <v>144</v>
      </c>
      <c r="B19" s="51"/>
      <c r="D19" s="50" t="s">
        <v>145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showGridLines="0" topLeftCell="A32" workbookViewId="0">
      <selection activeCell="A36" sqref="A3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2798787</v>
      </c>
      <c r="C7" s="5">
        <v>251318</v>
      </c>
      <c r="D7" s="5">
        <f>B7+C7</f>
        <v>3050105</v>
      </c>
      <c r="E7" s="5">
        <v>2836042.87</v>
      </c>
      <c r="F7" s="5">
        <v>2836042.87</v>
      </c>
      <c r="G7" s="5">
        <f>D7-E7</f>
        <v>214062.12999999989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2798787</v>
      </c>
      <c r="C15" s="16">
        <f t="shared" si="2"/>
        <v>251318</v>
      </c>
      <c r="D15" s="16">
        <f t="shared" si="2"/>
        <v>3050105</v>
      </c>
      <c r="E15" s="16">
        <f t="shared" si="2"/>
        <v>2836042.87</v>
      </c>
      <c r="F15" s="16">
        <f t="shared" si="2"/>
        <v>2836042.87</v>
      </c>
      <c r="G15" s="16">
        <f t="shared" si="2"/>
        <v>214062.12999999989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2798787</v>
      </c>
      <c r="C37" s="5">
        <v>251318</v>
      </c>
      <c r="D37" s="5">
        <f t="shared" ref="D37:D49" si="6">B37+C37</f>
        <v>3050105</v>
      </c>
      <c r="E37" s="5">
        <v>2836042.87</v>
      </c>
      <c r="F37" s="5">
        <v>2836042.87</v>
      </c>
      <c r="G37" s="5">
        <f t="shared" ref="G37:G49" si="7">D37-E37</f>
        <v>214062.12999999989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2798787</v>
      </c>
      <c r="C51" s="16">
        <f t="shared" si="8"/>
        <v>251318</v>
      </c>
      <c r="D51" s="16">
        <f t="shared" si="8"/>
        <v>3050105</v>
      </c>
      <c r="E51" s="16">
        <f t="shared" si="8"/>
        <v>2836042.87</v>
      </c>
      <c r="F51" s="16">
        <f t="shared" si="8"/>
        <v>2836042.87</v>
      </c>
      <c r="G51" s="16">
        <f t="shared" si="8"/>
        <v>214062.12999999989</v>
      </c>
    </row>
    <row r="53" spans="1:7" x14ac:dyDescent="0.2">
      <c r="A53" s="1" t="s">
        <v>125</v>
      </c>
    </row>
    <row r="55" spans="1:7" x14ac:dyDescent="0.2">
      <c r="A55" s="48"/>
      <c r="B55" s="49"/>
      <c r="C55" s="49"/>
    </row>
    <row r="56" spans="1:7" ht="12.75" x14ac:dyDescent="0.2">
      <c r="A56" s="50" t="s">
        <v>142</v>
      </c>
      <c r="B56" s="51"/>
      <c r="C56" s="52" t="s">
        <v>143</v>
      </c>
    </row>
    <row r="57" spans="1:7" ht="12.75" x14ac:dyDescent="0.2">
      <c r="A57" s="50" t="s">
        <v>144</v>
      </c>
      <c r="B57" s="51"/>
      <c r="C57" s="50" t="s">
        <v>145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8"/>
  <sheetViews>
    <sheetView showGridLines="0" tabSelected="1" workbookViewId="0">
      <selection activeCell="A46" sqref="A46:C4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2798787</v>
      </c>
      <c r="C16" s="13">
        <f t="shared" si="3"/>
        <v>251318</v>
      </c>
      <c r="D16" s="13">
        <f t="shared" si="3"/>
        <v>3050105</v>
      </c>
      <c r="E16" s="13">
        <f t="shared" si="3"/>
        <v>2836042.87</v>
      </c>
      <c r="F16" s="13">
        <f t="shared" si="3"/>
        <v>2836042.87</v>
      </c>
      <c r="G16" s="13">
        <f t="shared" si="3"/>
        <v>214062.12999999989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2798787</v>
      </c>
      <c r="C20" s="5">
        <v>251318</v>
      </c>
      <c r="D20" s="5">
        <f t="shared" si="5"/>
        <v>3050105</v>
      </c>
      <c r="E20" s="5">
        <v>2836042.87</v>
      </c>
      <c r="F20" s="5">
        <v>2836042.87</v>
      </c>
      <c r="G20" s="5">
        <f t="shared" si="4"/>
        <v>214062.12999999989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2798787</v>
      </c>
      <c r="C42" s="16">
        <f t="shared" si="12"/>
        <v>251318</v>
      </c>
      <c r="D42" s="16">
        <f t="shared" si="12"/>
        <v>3050105</v>
      </c>
      <c r="E42" s="16">
        <f t="shared" si="12"/>
        <v>2836042.87</v>
      </c>
      <c r="F42" s="16">
        <f t="shared" si="12"/>
        <v>2836042.87</v>
      </c>
      <c r="G42" s="16">
        <f t="shared" si="12"/>
        <v>214062.12999999989</v>
      </c>
    </row>
    <row r="44" spans="1:7" x14ac:dyDescent="0.2">
      <c r="A44" s="1" t="s">
        <v>125</v>
      </c>
    </row>
    <row r="46" spans="1:7" x14ac:dyDescent="0.2">
      <c r="A46" s="48"/>
      <c r="B46" s="49"/>
      <c r="C46" s="49"/>
    </row>
    <row r="47" spans="1:7" ht="12.75" x14ac:dyDescent="0.2">
      <c r="A47" s="50" t="s">
        <v>142</v>
      </c>
      <c r="B47" s="51"/>
      <c r="C47" s="52" t="s">
        <v>143</v>
      </c>
    </row>
    <row r="48" spans="1:7" ht="12.75" x14ac:dyDescent="0.2">
      <c r="A48" s="50" t="s">
        <v>144</v>
      </c>
      <c r="B48" s="51"/>
      <c r="C48" s="50" t="s">
        <v>145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2025-01-28T22:20:17Z</cp:lastPrinted>
  <dcterms:created xsi:type="dcterms:W3CDTF">2014-02-10T03:37:14Z</dcterms:created>
  <dcterms:modified xsi:type="dcterms:W3CDTF">2025-01-28T22:20:22Z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