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Contable\"/>
    </mc:Choice>
  </mc:AlternateContent>
  <xr:revisionPtr revIDLastSave="0" documentId="13_ncr:1_{C5E7491F-0799-4500-9D3F-9952E5CE719B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<sst xmlns="http://schemas.openxmlformats.org/spreadsheetml/2006/main" count="923" uniqueCount="612">
  <si>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</si>
  <si>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</si>
  <si>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</si>
  <si>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</si>
  <si>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</si>
  <si>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</si>
  <si>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</si>
  <si>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</si>
  <si>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</si>
  <si>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</si>
  <si>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</si>
  <si>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</si>
  <si>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</si>
  <si>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</si>
  <si>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</si>
  <si>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</si>
  <si>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</si>
  <si>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</si>
  <si>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</si>
  <si>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</si>
  <si>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</si>
  <si>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</si>
  <si>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</si>
  <si>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</si>
  <si>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</si>
  <si>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</si>
  <si>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</si>
  <si>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</si>
  <si>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</si>
  <si>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</si>
  <si>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</si>
  <si>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</si>
  <si>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</si>
  <si>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</si>
  <si>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</si>
  <si>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</si>
  <si>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</si>
  <si>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</si>
  <si>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</si>
  <si>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</si>
  <si>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</si>
  <si>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</si>
  <si>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</si>
  <si>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</si>
  <si>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</si>
  <si>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</si>
  <si>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</si>
  <si>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</si>
  <si>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</si>
  <si>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</si>
  <si>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</si>
  <si>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</si>
  <si>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</si>
  <si>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</si>
  <si>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</si>
  <si>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</si>
  <si>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</si>
  <si>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</si>
  <si>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</si>
  <si>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</si>
  <si>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</si>
  <si>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</si>
  <si>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</si>
  <si>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</si>
  <si>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</si>
  <si>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</si>
  <si>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</si>
  <si>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</si>
  <si>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</si>
  <si>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</si>
  <si>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</si>
  <si>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</si>
  <si>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</si>
  <si>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</si>
  <si>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</si>
  <si>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</si>
  <si>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</si>
  <si>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</si>
  <si>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</si>
  <si>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</si>
  <si>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</si>
  <si>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</si>
  <si>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</si>
  <si>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</si>
  <si>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</si>
  <si>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</si>
  <si>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</si>
  <si>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</si>
  <si>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</si>
  <si>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</si>
  <si>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</si>
  <si>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</si>
  <si>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</si>
  <si>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</si>
  <si>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</si>
  <si>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</si>
  <si>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</si>
  <si>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</si>
  <si>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</si>
  <si>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</si>
  <si>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</si>
  <si>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</si>
  <si>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</si>
  <si>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</si>
  <si>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</si>
  <si>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</si>
  <si>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</si>
  <si>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</si>
  <si>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</si>
  <si>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</si>
  <si>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</si>
  <si>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</si>
  <si>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</si>
  <si>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</si>
  <si>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</si>
  <si>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</si>
  <si>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</si>
  <si>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</si>
  <si>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</si>
  <si>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</si>
  <si>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</si>
  <si>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</si>
  <si>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</si>
  <si>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</si>
  <si>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</si>
  <si>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</si>
  <si>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</si>
  <si>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</si>
  <si>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</si>
  <si>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</si>
  <si>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</si>
  <si>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</si>
  <si>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</si>
  <si>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</si>
  <si>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</si>
  <si>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</si>
  <si>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</si>
  <si>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</si>
  <si>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</si>
  <si>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</si>
  <si>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</si>
  <si>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</si>
  <si>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</si>
  <si>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</si>
  <si>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</si>
  <si>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</si>
  <si>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</si>
  <si>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</si>
  <si>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</si>
  <si>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</si>
  <si>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</si>
  <si>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</si>
  <si>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</si>
  <si>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</si>
  <si>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</si>
  <si>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</si>
  <si>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</si>
  <si>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</si>
  <si>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</si>
  <si>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</si>
  <si>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</si>
  <si>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</si>
  <si>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</si>
  <si>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</si>
  <si>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</si>
  <si>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</si>
  <si>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</si>
  <si>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</si>
  <si>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</si>
  <si>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</si>
  <si>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</si>
  <si>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</si>
  <si>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</si>
  <si>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</si>
  <si>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</si>
  <si>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</si>
  <si>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</si>
  <si>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</si>
  <si>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</si>
  <si>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</si>
  <si>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</si>
  <si>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</si>
  <si>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</si>
  <si>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</si>
  <si>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</si>
  <si>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</si>
  <si>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</si>
  <si>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</si>
  <si>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</si>
  <si>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</si>
  <si>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</si>
  <si>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</si>
  <si>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</si>
  <si>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</si>
  <si>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</si>
  <si>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</si>
  <si>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</si>
  <si>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</si>
  <si>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</si>
  <si>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</si>
  <si>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</si>
  <si>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</si>
  <si>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</si>
  <si>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</si>
  <si>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</si>
  <si>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</si>
  <si>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</si>
  <si>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</si>
  <si>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</si>
  <si>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</si>
  <si>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</si>
  <si>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</si>
  <si>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</si>
  <si>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</si>
  <si>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</si>
  <si>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</si>
  <si>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</si>
  <si>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</si>
  <si>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</si>
  <si>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</si>
  <si>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</si>
  <si>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</si>
  <si>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</si>
  <si>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</si>
  <si>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</si>
  <si>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</si>
  <si>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</si>
  <si>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</si>
  <si>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</si>
  <si>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</si>
  <si>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</si>
  <si>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</si>
  <si>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</si>
  <si>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</si>
  <si>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</si>
  <si>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</si>
  <si>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</si>
  <si>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</si>
  <si>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</si>
  <si>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</si>
  <si>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</si>
  <si>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</si>
  <si>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</si>
  <si>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</si>
  <si>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</si>
  <si>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</si>
  <si>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</si>
  <si>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</si>
  <si>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</si>
  <si>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</si>
  <si>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</si>
  <si>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</si>
  <si>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</si>
  <si>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</si>
  <si>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</si>
  <si>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</si>
  <si>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</si>
  <si>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</si>
  <si>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</si>
  <si>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</si>
  <si>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</si>
  <si>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</si>
  <si>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</si>
  <si>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</si>
  <si>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</si>
  <si>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</si>
  <si>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</si>
  <si>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</si>
  <si>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</si>
  <si>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</si>
  <si>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</si>
  <si>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</si>
  <si>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</si>
  <si>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</si>
  <si>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</si>
  <si>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</si>
  <si>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</si>
  <si>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</si>
  <si>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</si>
  <si>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</si>
  <si>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</si>
  <si>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</si>
  <si>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</si>
  <si>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</si>
  <si>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</si>
  <si>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</si>
  <si>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</si>
  <si>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</si>
  <si>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</si>
  <si>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</si>
  <si>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</si>
  <si>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</si>
  <si>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</si>
  <si>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</si>
  <si>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</si>
  <si>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</si>
  <si>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</si>
  <si>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</si>
  <si>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</si>
  <si>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</si>
  <si>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</si>
  <si>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</si>
  <si>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</si>
  <si>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</si>
  <si>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</si>
  <si>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</si>
  <si>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</si>
  <si>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</si>
  <si>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</si>
  <si>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</si>
  <si>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</si>
  <si>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</si>
  <si>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</si>
  <si>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</si>
  <si>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</si>
  <si>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</si>
  <si>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</si>
  <si>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</si>
  <si>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</si>
  <si>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</si>
  <si>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</si>
  <si>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</si>
  <si>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</si>
  <si>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</si>
  <si>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</si>
  <si>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</si>
  <si>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</si>
  <si>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</si>
  <si>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</si>
  <si>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</si>
  <si>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</si>
  <si>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</si>
  <si>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</si>
  <si>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</si>
  <si>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</si>
  <si>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</si>
  <si>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</si>
  <si>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</si>
  <si>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</si>
  <si>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</si>
  <si>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</si>
  <si>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</si>
  <si>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</si>
  <si>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</si>
  <si>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</si>
  <si>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</si>
  <si>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</si>
  <si>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</si>
  <si>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</si>
  <si>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</si>
  <si>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</si>
  <si>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</si>
  <si>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</si>
  <si>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</si>
  <si>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</si>
  <si>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</si>
  <si>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</si>
  <si>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</si>
  <si>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</si>
  <si>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</si>
  <si>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</si>
  <si>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</si>
  <si>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</si>
  <si>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</si>
  <si>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</si>
  <si>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</si>
  <si>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</si>
  <si>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</si>
  <si>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</si>
  <si>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</si>
  <si>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</si>
  <si>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</si>
  <si>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</si>
  <si>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</si>
  <si>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</si>
  <si>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</si>
  <si>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</si>
  <si>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</si>
  <si>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</si>
  <si>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</si>
  <si>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</si>
  <si>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</si>
  <si>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</si>
  <si>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</si>
  <si>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</si>
  <si>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</si>
  <si>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</si>
  <si>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</si>
  <si>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</si>
  <si>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</si>
  <si>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</si>
  <si>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</si>
  <si>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</si>
  <si>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</si>
  <si>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</si>
  <si>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</si>
  <si>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</si>
  <si>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</si>
  <si>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</si>
  <si>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</si>
  <si>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</si>
  <si>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</si>
  <si>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</si>
  <si>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</si>
  <si>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</si>
  <si>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</si>
  <si>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</si>
  <si>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</si>
  <si>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</si>
  <si>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</si>
  <si>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</si>
  <si>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</si>
  <si>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</si>
  <si>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</si>
  <si>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</si>
  <si>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</si>
  <si>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</si>
  <si>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</si>
  <si>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</si>
  <si>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</si>
  <si>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</si>
  <si>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</si>
  <si>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</si>
  <si>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</si>
  <si>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</si>
  <si>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</si>
  <si>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</si>
  <si>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</si>
  <si>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</si>
  <si>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</si>
  <si>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</si>
  <si>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</si>
  <si>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</si>
  <si>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</si>
  <si>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</si>
  <si>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</si>
  <si>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</si>
  <si>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</si>
  <si>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</si>
  <si>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</si>
  <si>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</si>
  <si>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</si>
  <si>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</si>
  <si>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</si>
  <si>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</si>
  <si>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</si>
  <si>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</si>
  <si>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</si>
  <si>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</si>
  <si>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</si>
  <si>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</si>
  <si>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</si>
  <si>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</si>
  <si>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</si>
  <si>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</si>
  <si>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</si>
  <si>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</si>
  <si>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</si>
  <si>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</si>
  <si>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</si>
  <si>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</si>
  <si>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</si>
  <si>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</si>
  <si>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</si>
  <si>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</si>
  <si>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</si>
  <si>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</si>
  <si>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</si>
  <si>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</si>
  <si>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</si>
  <si>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</si>
  <si>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</si>
  <si>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</si>
  <si>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</si>
  <si>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</si>
  <si>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</si>
  <si>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</si>
  <si>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</si>
  <si>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</si>
  <si>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</si>
  <si>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</si>
  <si>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</si>
  <si>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</si>
  <si>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</si>
  <si>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</si>
  <si>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</si>
  <si>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</si>
  <si>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</si>
  <si>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</si>
  <si>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</si>
  <si>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</si>
  <si>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</si>
  <si>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</si>
  <si>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</si>
  <si>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</si>
  <si>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</si>
  <si>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</si>
  <si>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</si>
  <si>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</si>
  <si>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</si>
  <si>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</si>
  <si>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</si>
  <si>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</si>
  <si>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</si>
  <si>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</si>
  <si>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</si>
  <si>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</si>
  <si>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</si>
  <si>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</si>
  <si>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</si>
  <si>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</si>
  <si>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</si>
  <si>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</si>
  <si>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</si>
  <si>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</si>
  <si>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</si>
  <si>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</si>
  <si>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</si>
  <si>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</si>
  <si>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</si>
  <si>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</si>
  <si>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</si>
  <si>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</si>
  <si>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</si>
  <si>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</si>
  <si>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</si>
  <si>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</si>
  <si>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</si>
  <si>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</si>
  <si>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</si>
  <si>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</si>
  <si>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</si>
  <si>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</si>
  <si>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</si>
  <si>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</si>
  <si>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</si>
  <si>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</si>
  <si>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</si>
  <si>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</si>
  <si>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</si>
  <si>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</si>
  <si>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</si>
  <si>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</si>
  <si>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</si>
  <si>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</si>
  <si>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</si>
  <si>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</si>
  <si>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</si>
  <si>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</si>
  <si>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</si>
  <si>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</si>
  <si>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</si>
  <si>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</si>
  <si>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</si>
  <si>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</si>
  <si>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</si>
  <si>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</si>
  <si>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</si>
  <si>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</si>
  <si>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</si>
  <si>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</si>
  <si>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</si>
  <si>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</si>
  <si>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</si>
  <si>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</si>
  <si>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</si>
  <si>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</si>
  <si>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</si>
  <si>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</si>
  <si>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</si>
  <si>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</si>
  <si>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</si>
  <si>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</si>
  <si>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</si>
  <si>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</si>
  <si>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</si>
  <si>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</si>
  <si>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</si>
  <si>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</si>
  <si>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</si>
  <si>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</si>
  <si>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</si>
  <si>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</si>
  <si>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</si>
  <si>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</si>
  <si>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</si>
  <si>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</si>
  <si>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</si>
  <si>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</si>
  <si>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</si>
  <si>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</si>
  <si>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</si>
  <si>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</si>
  <si>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</si>
  <si>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</si>
  <si>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</si>
  <si>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</si>
  <si>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</si>
  <si>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</si>
  <si>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</si>
  <si>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Integral para el Desarrollo de la Familia del Municipio de Moroleón, Gto.</t>
  </si>
  <si>
    <t>Del 1 de Enero al 30 de Septiembre de 2024</t>
  </si>
  <si>
    <t xml:space="preserve">   Autorizo:</t>
  </si>
  <si>
    <t>Elaboro:</t>
  </si>
  <si>
    <t xml:space="preserve">  ______________________________</t>
  </si>
  <si>
    <t xml:space="preserve">               _________________________________</t>
  </si>
  <si>
    <t>C. Diana Paulina Pizano Garcia</t>
  </si>
  <si>
    <t>CP David Fonseca Bedolla</t>
  </si>
  <si>
    <t>Directora SMDIF Moroleón</t>
  </si>
  <si>
    <t>Contador DIF Moroleón</t>
  </si>
  <si>
    <t>_____________________________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</si>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</sst>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  <font>
      <sz val="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5" fillId="0" borderId="0" xfId="0" applyFont="1" applyAlignment="1">
      <alignment horizontal="left"/>
    </xf>
    <xf numFmtId="0" fontId="18" fillId="0" borderId="0" xfId="0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34">
    <cellStyle name="Euro" xfId="21" xr:uid="{D355C5FF-879B-458C-8E9B-67F57B7DC60B}"/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3" xr:uid="{576ACB23-04BB-4A34-B567-FB8DFEAC4E63}"/>
    <cellStyle name="Millares 2 3" xfId="16" xr:uid="{00000000-0005-0000-0000-000004000000}"/>
    <cellStyle name="Millares 2 3 2" xfId="24" xr:uid="{C3697F93-B59C-4B51-A1FF-4321662E2076}"/>
    <cellStyle name="Millares 2 4" xfId="33" xr:uid="{2C1581AD-6519-4FD8-8A13-3604C548DDFA}"/>
    <cellStyle name="Millares 2 5" xfId="22" xr:uid="{E3354AA4-266A-4475-8E10-B1B11B60026D}"/>
    <cellStyle name="Millares 3" xfId="19" xr:uid="{00000000-0005-0000-0000-000005000000}"/>
    <cellStyle name="Millares 3 2" xfId="25" xr:uid="{B51CDC65-F1CE-4B34-9490-4798CA52B4BB}"/>
    <cellStyle name="Millares 4" xfId="17" xr:uid="{00000000-0005-0000-0000-000006000000}"/>
    <cellStyle name="Moneda 2" xfId="26" xr:uid="{55CA041E-D069-4F88-AB3D-4A7B303AB2B8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4 2" xfId="28" xr:uid="{2F1F27B8-A0B0-487E-96C8-BEE3FAEE98D1}"/>
    <cellStyle name="Normal 4 3" xfId="27" xr:uid="{EBB88503-E2BA-4588-966F-6C6635E99C50}"/>
    <cellStyle name="Normal 5" xfId="5" xr:uid="{00000000-0005-0000-0000-000010000000}"/>
    <cellStyle name="Normal 5 2" xfId="30" xr:uid="{78890EEC-E0DA-4F85-880E-A2D7F0DC2F66}"/>
    <cellStyle name="Normal 5 3" xfId="29" xr:uid="{63C2A66A-3F12-4AFC-83CC-C5452B4F4319}"/>
    <cellStyle name="Normal 56" xfId="6" xr:uid="{00000000-0005-0000-0000-000011000000}"/>
    <cellStyle name="Normal 6" xfId="31" xr:uid="{86831129-81F1-4F5C-9664-1AEA35A6F829}"/>
    <cellStyle name="Normal 6 2" xfId="32" xr:uid="{FA8B733D-2DAF-4D05-BF48-78D641B8BE52}"/>
    <cellStyle name="Normal 7" xfId="20" xr:uid="{7832AD3B-CF98-491C-97C5-B4252DF9D254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0</xdr:col>
      <xdr:colOff>952500</xdr:colOff>
      <xdr:row>4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70957A11-AD29-44A0-BF15-2F0CE7A727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0" y="161925"/>
          <a:ext cx="914400" cy="63817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704850</xdr:colOff>
      <xdr:row>4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EA8C89C4-1908-49E8-8101-BEF60B490B5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0" y="47625"/>
          <a:ext cx="1314450" cy="904875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607218</xdr:colOff>
      <xdr:row>3</xdr:row>
      <xdr:rowOff>178594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26F7645-348E-4C9C-8B67-79923BD3FCA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273968" cy="892969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314324</xdr:colOff>
      <xdr:row>3</xdr:row>
      <xdr:rowOff>180975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AFAA810-6146-4104-AFE9-AAC56D5F493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38125"/>
          <a:ext cx="981074" cy="657225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58614</xdr:colOff>
      <xdr:row>0</xdr:row>
      <xdr:rowOff>183172</xdr:rowOff>
    </xdr:from>
    <xdr:to>
      <xdr:col>1</xdr:col>
      <xdr:colOff>234461</xdr:colOff>
      <xdr:row>3</xdr:row>
      <xdr:rowOff>197826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2131DE0-B7F3-466C-B243-8F00C445A29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614" y="183172"/>
          <a:ext cx="842597" cy="740019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1</xdr:col>
      <xdr:colOff>781050</xdr:colOff>
      <xdr:row>3</xdr:row>
      <xdr:rowOff>228598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23B6BE4B-2D14-4C29-BD8E-63E4AEB7E3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90499"/>
          <a:ext cx="1000125" cy="723899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676274</xdr:colOff>
      <xdr:row>4</xdr:row>
      <xdr:rowOff>28575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CE752C6-CFF3-41FB-B39C-0058B4E3DEB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80975"/>
          <a:ext cx="923924" cy="7048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zoomScaleNormal="100" zoomScaleSheetLayoutView="100" workbookViewId="0">
      <pane ySplit="5" topLeftCell="A21" activePane="bottomLeft" state="frozen"/>
      <selection activeCell="A14" sqref="A14:B14"/>
      <selection pane="bottomLeft" activeCell="A37" sqref="A3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3" t="s">
        <v>600</v>
      </c>
      <c r="B1" s="164"/>
      <c r="C1" s="115" t="s">
        <v>494</v>
      </c>
      <c r="D1" s="116">
        <v>2024</v>
      </c>
    </row>
    <row r="2" spans="1:4" ht="16.149999999999999" customHeight="1" x14ac:dyDescent="0.2">
      <c r="A2" s="165" t="s">
        <v>493</v>
      </c>
      <c r="B2" s="166"/>
      <c r="C2" s="10" t="s">
        <v>495</v>
      </c>
      <c r="D2" s="117" t="s">
        <v>500</v>
      </c>
    </row>
    <row r="3" spans="1:4" ht="16.149999999999999" customHeight="1" x14ac:dyDescent="0.2">
      <c r="A3" s="167" t="s">
        <v>601</v>
      </c>
      <c r="B3" s="168"/>
      <c r="C3" s="10" t="s">
        <v>496</v>
      </c>
      <c r="D3" s="118">
        <v>3</v>
      </c>
    </row>
    <row r="4" spans="1:4" ht="16.149999999999999" customHeight="1" x14ac:dyDescent="0.2">
      <c r="A4" s="169" t="s">
        <v>515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516</v>
      </c>
    </row>
    <row r="41" spans="1:3" x14ac:dyDescent="0.2">
      <c r="A41" s="4"/>
      <c r="B41" s="37" t="s">
        <v>554</v>
      </c>
    </row>
    <row r="42" spans="1:3" x14ac:dyDescent="0.2">
      <c r="A42" s="4"/>
      <c r="B42" s="37" t="s">
        <v>555</v>
      </c>
    </row>
    <row r="43" spans="1:3" ht="12" thickBot="1" x14ac:dyDescent="0.25">
      <c r="A43" s="8"/>
      <c r="B43" s="9"/>
    </row>
    <row r="45" spans="1:3" x14ac:dyDescent="0.2">
      <c r="A45" s="1" t="s">
        <v>517</v>
      </c>
    </row>
    <row r="48" spans="1:3" x14ac:dyDescent="0.2">
      <c r="A48" s="160"/>
      <c r="B48" s="160" t="s">
        <v>602</v>
      </c>
      <c r="C48" s="160" t="s">
        <v>603</v>
      </c>
    </row>
    <row r="49" spans="1:3" x14ac:dyDescent="0.2">
      <c r="A49" s="160"/>
      <c r="B49" s="160" t="s">
        <v>604</v>
      </c>
      <c r="C49" s="160" t="s">
        <v>610</v>
      </c>
    </row>
    <row r="50" spans="1:3" x14ac:dyDescent="0.2">
      <c r="A50" s="160"/>
      <c r="B50" s="160" t="s">
        <v>606</v>
      </c>
      <c r="C50" s="160" t="s">
        <v>607</v>
      </c>
    </row>
    <row r="51" spans="1:3" x14ac:dyDescent="0.2">
      <c r="A51" s="160"/>
      <c r="B51" s="160" t="s">
        <v>608</v>
      </c>
      <c r="C51" s="160" t="s">
        <v>609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7" orientation="landscape" horizontalDpi="360" verticalDpi="36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34" zoomScaleNormal="100" workbookViewId="0">
      <selection activeCell="B38" sqref="B3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6" t="s">
        <v>600</v>
      </c>
      <c r="B1" s="166"/>
      <c r="C1" s="166"/>
      <c r="D1" s="10" t="s">
        <v>497</v>
      </c>
      <c r="E1" s="19">
        <v>2024</v>
      </c>
    </row>
    <row r="2" spans="1:5" s="11" customFormat="1" ht="18.95" customHeight="1" x14ac:dyDescent="0.25">
      <c r="A2" s="166" t="s">
        <v>502</v>
      </c>
      <c r="B2" s="166"/>
      <c r="C2" s="166"/>
      <c r="D2" s="10" t="s">
        <v>498</v>
      </c>
      <c r="E2" s="19" t="s">
        <v>500</v>
      </c>
    </row>
    <row r="3" spans="1:5" s="11" customFormat="1" ht="18.95" customHeight="1" x14ac:dyDescent="0.25">
      <c r="A3" s="166" t="s">
        <v>601</v>
      </c>
      <c r="B3" s="166"/>
      <c r="C3" s="166"/>
      <c r="D3" s="10" t="s">
        <v>499</v>
      </c>
      <c r="E3" s="19">
        <v>3</v>
      </c>
    </row>
    <row r="4" spans="1:5" s="11" customFormat="1" ht="18.95" customHeight="1" x14ac:dyDescent="0.25">
      <c r="A4" s="166" t="s">
        <v>515</v>
      </c>
      <c r="B4" s="166"/>
      <c r="C4" s="166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10609462.26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2406677.2600000002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6066.04</v>
      </c>
      <c r="D36" s="80"/>
      <c r="E36" s="40"/>
    </row>
    <row r="37" spans="1:5" x14ac:dyDescent="0.2">
      <c r="A37" s="41">
        <v>4151</v>
      </c>
      <c r="B37" s="162" t="s">
        <v>412</v>
      </c>
      <c r="C37" s="45">
        <v>6066.04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2400611.2200000002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2400611.2200000002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8111250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8111250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8111250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91535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91535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91535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10590320.369999999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10080281.279999999</v>
      </c>
      <c r="D95" s="124">
        <f>C95/$C$94</f>
        <v>0.9518391255240185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6366805.5199999996</v>
      </c>
      <c r="D96" s="124">
        <f t="shared" ref="D96:D159" si="0">C96/$C$94</f>
        <v>0.6011910213817262</v>
      </c>
      <c r="E96" s="42"/>
    </row>
    <row r="97" spans="1:5" x14ac:dyDescent="0.2">
      <c r="A97" s="44">
        <v>5111</v>
      </c>
      <c r="B97" s="42" t="s">
        <v>279</v>
      </c>
      <c r="C97" s="45">
        <v>3809566.23</v>
      </c>
      <c r="D97" s="46">
        <f t="shared" si="0"/>
        <v>0.35972152842435684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172499.43</v>
      </c>
      <c r="D99" s="46">
        <f t="shared" si="0"/>
        <v>1.6288405258131015E-2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2384739.86</v>
      </c>
      <c r="D101" s="46">
        <f t="shared" si="0"/>
        <v>0.22518108769923834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1657700.46</v>
      </c>
      <c r="D103" s="124">
        <f t="shared" si="0"/>
        <v>0.15652977455676348</v>
      </c>
      <c r="E103" s="42"/>
    </row>
    <row r="104" spans="1:5" x14ac:dyDescent="0.2">
      <c r="A104" s="44">
        <v>5121</v>
      </c>
      <c r="B104" s="42" t="s">
        <v>286</v>
      </c>
      <c r="C104" s="45">
        <v>235943.14</v>
      </c>
      <c r="D104" s="46">
        <f t="shared" si="0"/>
        <v>2.227913148580226E-2</v>
      </c>
      <c r="E104" s="42"/>
    </row>
    <row r="105" spans="1:5" x14ac:dyDescent="0.2">
      <c r="A105" s="44">
        <v>5122</v>
      </c>
      <c r="B105" s="42" t="s">
        <v>287</v>
      </c>
      <c r="C105" s="45">
        <v>507746.01</v>
      </c>
      <c r="D105" s="46">
        <f t="shared" si="0"/>
        <v>4.7944348448450198E-2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48773.4</v>
      </c>
      <c r="D107" s="46">
        <f t="shared" si="0"/>
        <v>4.6054697399111836E-3</v>
      </c>
      <c r="E107" s="42"/>
    </row>
    <row r="108" spans="1:5" x14ac:dyDescent="0.2">
      <c r="A108" s="44">
        <v>5125</v>
      </c>
      <c r="B108" s="42" t="s">
        <v>290</v>
      </c>
      <c r="C108" s="45">
        <v>136104.26</v>
      </c>
      <c r="D108" s="46">
        <f t="shared" si="0"/>
        <v>1.2851760404298328E-2</v>
      </c>
      <c r="E108" s="42"/>
    </row>
    <row r="109" spans="1:5" x14ac:dyDescent="0.2">
      <c r="A109" s="44">
        <v>5126</v>
      </c>
      <c r="B109" s="42" t="s">
        <v>291</v>
      </c>
      <c r="C109" s="45">
        <v>668044.24</v>
      </c>
      <c r="D109" s="46">
        <f t="shared" si="0"/>
        <v>6.3080645028682922E-2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61089.41</v>
      </c>
      <c r="D112" s="46">
        <f t="shared" si="0"/>
        <v>5.7684194496185962E-3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2055775.3000000003</v>
      </c>
      <c r="D113" s="124">
        <f t="shared" si="0"/>
        <v>0.19411832958552891</v>
      </c>
      <c r="E113" s="42"/>
    </row>
    <row r="114" spans="1:5" x14ac:dyDescent="0.2">
      <c r="A114" s="44">
        <v>5131</v>
      </c>
      <c r="B114" s="42" t="s">
        <v>296</v>
      </c>
      <c r="C114" s="45">
        <v>127687.01</v>
      </c>
      <c r="D114" s="46">
        <f t="shared" si="0"/>
        <v>1.2056954420539405E-2</v>
      </c>
      <c r="E114" s="42"/>
    </row>
    <row r="115" spans="1:5" x14ac:dyDescent="0.2">
      <c r="A115" s="44">
        <v>5132</v>
      </c>
      <c r="B115" s="42" t="s">
        <v>297</v>
      </c>
      <c r="C115" s="45">
        <v>14210</v>
      </c>
      <c r="D115" s="46">
        <f t="shared" si="0"/>
        <v>1.34179132486433E-3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104722.27</v>
      </c>
      <c r="D117" s="46">
        <f t="shared" si="0"/>
        <v>9.8884893318860016E-3</v>
      </c>
      <c r="E117" s="42"/>
    </row>
    <row r="118" spans="1:5" x14ac:dyDescent="0.2">
      <c r="A118" s="44">
        <v>5135</v>
      </c>
      <c r="B118" s="42" t="s">
        <v>300</v>
      </c>
      <c r="C118" s="45">
        <v>733206.43</v>
      </c>
      <c r="D118" s="46">
        <f t="shared" si="0"/>
        <v>6.9233640190622503E-2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35629.050000000003</v>
      </c>
      <c r="D120" s="46">
        <f t="shared" si="0"/>
        <v>3.3643033218267037E-3</v>
      </c>
      <c r="E120" s="42"/>
    </row>
    <row r="121" spans="1:5" x14ac:dyDescent="0.2">
      <c r="A121" s="44">
        <v>5138</v>
      </c>
      <c r="B121" s="42" t="s">
        <v>303</v>
      </c>
      <c r="C121" s="45">
        <v>871483.54</v>
      </c>
      <c r="D121" s="46">
        <f t="shared" si="0"/>
        <v>8.229057380253739E-2</v>
      </c>
      <c r="E121" s="42"/>
    </row>
    <row r="122" spans="1:5" x14ac:dyDescent="0.2">
      <c r="A122" s="44">
        <v>5139</v>
      </c>
      <c r="B122" s="42" t="s">
        <v>304</v>
      </c>
      <c r="C122" s="45">
        <v>168837</v>
      </c>
      <c r="D122" s="46">
        <f t="shared" si="0"/>
        <v>1.5942577193252559E-2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510039.08999999997</v>
      </c>
      <c r="D123" s="124">
        <f t="shared" si="0"/>
        <v>4.8160874475981504E-2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324217.48</v>
      </c>
      <c r="D133" s="124">
        <f t="shared" si="0"/>
        <v>3.0614511050906009E-2</v>
      </c>
      <c r="E133" s="42"/>
    </row>
    <row r="134" spans="1:5" x14ac:dyDescent="0.2">
      <c r="A134" s="44">
        <v>5241</v>
      </c>
      <c r="B134" s="42" t="s">
        <v>314</v>
      </c>
      <c r="C134" s="45">
        <v>324217.48</v>
      </c>
      <c r="D134" s="46">
        <f t="shared" si="0"/>
        <v>3.0614511050906009E-2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185821.61</v>
      </c>
      <c r="D138" s="124">
        <f t="shared" si="0"/>
        <v>1.7546363425075498E-2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185821.61</v>
      </c>
      <c r="D140" s="46">
        <f t="shared" si="0"/>
        <v>1.7546363425075498E-2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6" spans="1:5" x14ac:dyDescent="0.2">
      <c r="B216" s="160" t="s">
        <v>602</v>
      </c>
      <c r="C216" s="160" t="s">
        <v>603</v>
      </c>
    </row>
    <row r="217" spans="1:5" x14ac:dyDescent="0.2">
      <c r="B217" s="160" t="s">
        <v>604</v>
      </c>
      <c r="C217" s="160" t="s">
        <v>605</v>
      </c>
    </row>
    <row r="218" spans="1:5" x14ac:dyDescent="0.2">
      <c r="B218" s="160" t="s">
        <v>606</v>
      </c>
      <c r="C218" s="160" t="s">
        <v>607</v>
      </c>
    </row>
    <row r="219" spans="1:5" x14ac:dyDescent="0.2">
      <c r="B219" s="160" t="s">
        <v>608</v>
      </c>
      <c r="C219" s="160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11811023622047245" right="0.15748031496062992" top="0.43307086614173229" bottom="0.35433070866141736" header="0.31496062992125984" footer="0.31496062992125984"/>
  <pageSetup scale="85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9"/>
  <sheetViews>
    <sheetView topLeftCell="A22" zoomScale="80" zoomScaleNormal="80" workbookViewId="0">
      <selection activeCell="B38" sqref="B3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2" t="s">
        <v>600</v>
      </c>
      <c r="B1" s="173"/>
      <c r="C1" s="173"/>
      <c r="D1" s="173"/>
      <c r="E1" s="173"/>
      <c r="F1" s="173"/>
      <c r="G1" s="10" t="s">
        <v>497</v>
      </c>
      <c r="H1" s="19">
        <v>2024</v>
      </c>
    </row>
    <row r="2" spans="1:8" s="11" customFormat="1" ht="18.95" customHeight="1" x14ac:dyDescent="0.25">
      <c r="A2" s="172" t="s">
        <v>501</v>
      </c>
      <c r="B2" s="173"/>
      <c r="C2" s="173"/>
      <c r="D2" s="173"/>
      <c r="E2" s="173"/>
      <c r="F2" s="173"/>
      <c r="G2" s="10" t="s">
        <v>498</v>
      </c>
      <c r="H2" s="19" t="s">
        <v>500</v>
      </c>
    </row>
    <row r="3" spans="1:8" s="11" customFormat="1" ht="18.95" customHeight="1" x14ac:dyDescent="0.25">
      <c r="A3" s="172" t="s">
        <v>601</v>
      </c>
      <c r="B3" s="173"/>
      <c r="C3" s="173"/>
      <c r="D3" s="173"/>
      <c r="E3" s="173"/>
      <c r="F3" s="173"/>
      <c r="G3" s="10" t="s">
        <v>499</v>
      </c>
      <c r="H3" s="19">
        <v>3</v>
      </c>
    </row>
    <row r="4" spans="1:8" s="11" customFormat="1" ht="18.95" customHeight="1" x14ac:dyDescent="0.25">
      <c r="A4" s="172" t="s">
        <v>515</v>
      </c>
      <c r="B4" s="173"/>
      <c r="C4" s="173"/>
      <c r="D4" s="173"/>
      <c r="E4" s="173"/>
      <c r="F4" s="173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779184</v>
      </c>
      <c r="D15" s="18">
        <v>807838.41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52006.01</v>
      </c>
      <c r="D20" s="18">
        <v>52006.01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12540.76</v>
      </c>
      <c r="D24" s="18">
        <v>12540.76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35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3480939.85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3336498.5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144441.35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3345684.97</v>
      </c>
      <c r="D64" s="18">
        <f t="shared" ref="D64:E64" si="0">SUM(D65:D72)</f>
        <v>0</v>
      </c>
      <c r="E64" s="18">
        <f t="shared" si="0"/>
        <v>1883140.86</v>
      </c>
    </row>
    <row r="65" spans="1:9" x14ac:dyDescent="0.2">
      <c r="A65" s="16">
        <v>1241</v>
      </c>
      <c r="B65" s="14" t="s">
        <v>157</v>
      </c>
      <c r="C65" s="18">
        <v>631618.42000000004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176179.66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425435.4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1997252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1883140.86</v>
      </c>
    </row>
    <row r="70" spans="1:9" x14ac:dyDescent="0.2">
      <c r="A70" s="16">
        <v>1246</v>
      </c>
      <c r="B70" s="14" t="s">
        <v>162</v>
      </c>
      <c r="C70" s="18">
        <v>115199.49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66413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66413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750941.10000000009</v>
      </c>
      <c r="D110" s="18">
        <f>SUM(D111:D119)</f>
        <v>750941.10000000009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56550.73</v>
      </c>
      <c r="D111" s="18">
        <f>C111</f>
        <v>56550.73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83200.210000000006</v>
      </c>
      <c r="D112" s="18">
        <f t="shared" ref="D112:D119" si="1">C112</f>
        <v>83200.210000000006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611190.16</v>
      </c>
      <c r="D117" s="18">
        <f t="shared" si="1"/>
        <v>611190.16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6" spans="1:5" x14ac:dyDescent="0.2">
      <c r="B176" s="160" t="s">
        <v>602</v>
      </c>
      <c r="C176" s="160" t="s">
        <v>603</v>
      </c>
    </row>
    <row r="177" spans="2:3" x14ac:dyDescent="0.2">
      <c r="B177" s="160" t="s">
        <v>604</v>
      </c>
      <c r="C177" s="160" t="s">
        <v>605</v>
      </c>
    </row>
    <row r="178" spans="2:3" x14ac:dyDescent="0.2">
      <c r="B178" s="160" t="s">
        <v>606</v>
      </c>
      <c r="C178" s="160" t="s">
        <v>607</v>
      </c>
    </row>
    <row r="179" spans="2:3" x14ac:dyDescent="0.2">
      <c r="B179" s="160" t="s">
        <v>608</v>
      </c>
      <c r="C179" s="160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topLeftCell="A22" workbookViewId="0">
      <selection activeCell="B33" sqref="B33:C3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4" t="s">
        <v>600</v>
      </c>
      <c r="B1" s="174"/>
      <c r="C1" s="174"/>
      <c r="D1" s="21" t="s">
        <v>497</v>
      </c>
      <c r="E1" s="22">
        <v>2024</v>
      </c>
    </row>
    <row r="2" spans="1:5" ht="18.95" customHeight="1" x14ac:dyDescent="0.2">
      <c r="A2" s="174" t="s">
        <v>503</v>
      </c>
      <c r="B2" s="174"/>
      <c r="C2" s="174"/>
      <c r="D2" s="21" t="s">
        <v>498</v>
      </c>
      <c r="E2" s="22" t="s">
        <v>500</v>
      </c>
    </row>
    <row r="3" spans="1:5" ht="18.95" customHeight="1" x14ac:dyDescent="0.2">
      <c r="A3" s="174" t="s">
        <v>601</v>
      </c>
      <c r="B3" s="174"/>
      <c r="C3" s="174"/>
      <c r="D3" s="21" t="s">
        <v>499</v>
      </c>
      <c r="E3" s="22">
        <v>3</v>
      </c>
    </row>
    <row r="4" spans="1:5" ht="18.95" customHeight="1" x14ac:dyDescent="0.2">
      <c r="A4" s="174" t="s">
        <v>515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3336498.58</v>
      </c>
    </row>
    <row r="11" spans="1:5" x14ac:dyDescent="0.2">
      <c r="A11" s="27">
        <v>3130</v>
      </c>
      <c r="B11" s="23" t="s">
        <v>384</v>
      </c>
      <c r="C11" s="28">
        <v>114093.79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19141.89</v>
      </c>
    </row>
    <row r="16" spans="1:5" x14ac:dyDescent="0.2">
      <c r="A16" s="27">
        <v>3220</v>
      </c>
      <c r="B16" s="23" t="s">
        <v>387</v>
      </c>
      <c r="C16" s="28">
        <v>2579367.7799999998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3" spans="2:3" x14ac:dyDescent="0.2">
      <c r="B33" s="160" t="s">
        <v>602</v>
      </c>
      <c r="C33" s="160" t="s">
        <v>603</v>
      </c>
    </row>
    <row r="34" spans="2:3" x14ac:dyDescent="0.2">
      <c r="B34" s="160" t="s">
        <v>604</v>
      </c>
      <c r="C34" s="160" t="s">
        <v>605</v>
      </c>
    </row>
    <row r="35" spans="2:3" x14ac:dyDescent="0.2">
      <c r="B35" s="160" t="s">
        <v>606</v>
      </c>
      <c r="C35" s="160" t="s">
        <v>607</v>
      </c>
    </row>
    <row r="36" spans="2:3" x14ac:dyDescent="0.2">
      <c r="B36" s="160" t="s">
        <v>608</v>
      </c>
      <c r="C36" s="160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25" zoomScale="130" zoomScaleNormal="130"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4" t="s">
        <v>600</v>
      </c>
      <c r="B1" s="174"/>
      <c r="C1" s="174"/>
      <c r="D1" s="21" t="s">
        <v>497</v>
      </c>
      <c r="E1" s="22">
        <v>2024</v>
      </c>
    </row>
    <row r="2" spans="1:5" s="29" customFormat="1" ht="18.95" customHeight="1" x14ac:dyDescent="0.25">
      <c r="A2" s="174" t="s">
        <v>504</v>
      </c>
      <c r="B2" s="174"/>
      <c r="C2" s="174"/>
      <c r="D2" s="21" t="s">
        <v>498</v>
      </c>
      <c r="E2" s="22" t="s">
        <v>500</v>
      </c>
    </row>
    <row r="3" spans="1:5" s="29" customFormat="1" ht="18.95" customHeight="1" x14ac:dyDescent="0.25">
      <c r="A3" s="174" t="s">
        <v>601</v>
      </c>
      <c r="B3" s="174"/>
      <c r="C3" s="174"/>
      <c r="D3" s="21" t="s">
        <v>499</v>
      </c>
      <c r="E3" s="22">
        <v>3</v>
      </c>
    </row>
    <row r="4" spans="1:5" s="29" customFormat="1" ht="18.95" customHeight="1" x14ac:dyDescent="0.25">
      <c r="A4" s="174" t="s">
        <v>515</v>
      </c>
      <c r="B4" s="174"/>
      <c r="C4" s="174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1558791.63</v>
      </c>
      <c r="D10" s="28">
        <v>1923050.56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1558791.63</v>
      </c>
      <c r="D16" s="84">
        <f>SUM(D9:D15)</f>
        <v>1923050.56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274815.98</v>
      </c>
      <c r="D29" s="84">
        <f>SUM(D30:D37)</f>
        <v>709272.68</v>
      </c>
    </row>
    <row r="30" spans="1:4" x14ac:dyDescent="0.2">
      <c r="A30" s="27">
        <v>1241</v>
      </c>
      <c r="B30" s="23" t="s">
        <v>157</v>
      </c>
      <c r="C30" s="28">
        <v>41461.980000000003</v>
      </c>
      <c r="D30" s="28">
        <v>15500</v>
      </c>
    </row>
    <row r="31" spans="1:4" x14ac:dyDescent="0.2">
      <c r="A31" s="27">
        <v>1242</v>
      </c>
      <c r="B31" s="23" t="s">
        <v>158</v>
      </c>
      <c r="C31" s="28">
        <v>1800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231554</v>
      </c>
      <c r="D32" s="28">
        <v>30900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623000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39872.68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135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274815.98</v>
      </c>
      <c r="D44" s="84">
        <f>D21+D29+D38</f>
        <v>709272.68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19141.89</v>
      </c>
      <c r="D48" s="84">
        <v>345090.01</v>
      </c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403163.62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403163.62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403163.62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111216.62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289246.21999999997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2700.78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-0.02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0.01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0.01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19141.89</v>
      </c>
      <c r="D145" s="84">
        <f>D48+D49+D103-D109-D112</f>
        <v>748253.63</v>
      </c>
    </row>
    <row r="147" spans="1:4" x14ac:dyDescent="0.2">
      <c r="B147" s="23" t="s">
        <v>517</v>
      </c>
    </row>
    <row r="149" spans="1:4" x14ac:dyDescent="0.2">
      <c r="B149" s="160" t="s">
        <v>602</v>
      </c>
      <c r="C149" s="160" t="s">
        <v>603</v>
      </c>
    </row>
    <row r="150" spans="1:4" x14ac:dyDescent="0.2">
      <c r="B150" s="160" t="s">
        <v>604</v>
      </c>
      <c r="C150" s="160" t="s">
        <v>605</v>
      </c>
    </row>
    <row r="151" spans="1:4" x14ac:dyDescent="0.2">
      <c r="B151" s="160" t="s">
        <v>606</v>
      </c>
      <c r="C151" s="160" t="s">
        <v>607</v>
      </c>
    </row>
    <row r="152" spans="1:4" x14ac:dyDescent="0.2">
      <c r="B152" s="160" t="s">
        <v>608</v>
      </c>
      <c r="C152" s="160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showGridLines="0" topLeftCell="A7" workbookViewId="0">
      <selection activeCell="B26" sqref="B26:C29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5" t="s">
        <v>600</v>
      </c>
      <c r="B1" s="176"/>
      <c r="C1" s="177"/>
    </row>
    <row r="2" spans="1:3" s="30" customFormat="1" ht="18" customHeight="1" x14ac:dyDescent="0.25">
      <c r="A2" s="178" t="s">
        <v>505</v>
      </c>
      <c r="B2" s="179"/>
      <c r="C2" s="180"/>
    </row>
    <row r="3" spans="1:3" s="30" customFormat="1" ht="18" customHeight="1" x14ac:dyDescent="0.25">
      <c r="A3" s="178" t="s">
        <v>601</v>
      </c>
      <c r="B3" s="179"/>
      <c r="C3" s="180"/>
    </row>
    <row r="4" spans="1:3" s="32" customFormat="1" ht="18" customHeight="1" x14ac:dyDescent="0.2">
      <c r="A4" s="181" t="s">
        <v>506</v>
      </c>
      <c r="B4" s="182"/>
      <c r="C4" s="183"/>
    </row>
    <row r="5" spans="1:3" s="32" customFormat="1" ht="18" customHeight="1" x14ac:dyDescent="0.2">
      <c r="A5" s="184" t="s">
        <v>405</v>
      </c>
      <c r="B5" s="185"/>
      <c r="C5" s="147">
        <v>2024</v>
      </c>
    </row>
    <row r="6" spans="1:3" x14ac:dyDescent="0.2">
      <c r="A6" s="47" t="s">
        <v>434</v>
      </c>
      <c r="B6" s="47"/>
      <c r="C6" s="92">
        <v>10609462.26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10609462.26</v>
      </c>
    </row>
    <row r="23" spans="1:3" x14ac:dyDescent="0.2">
      <c r="B23" s="31" t="s">
        <v>517</v>
      </c>
    </row>
    <row r="26" spans="1:3" x14ac:dyDescent="0.2">
      <c r="B26" s="160" t="s">
        <v>602</v>
      </c>
      <c r="C26" s="160" t="s">
        <v>603</v>
      </c>
    </row>
    <row r="27" spans="1:3" x14ac:dyDescent="0.2">
      <c r="B27" s="160" t="s">
        <v>604</v>
      </c>
      <c r="C27" s="160" t="s">
        <v>605</v>
      </c>
    </row>
    <row r="28" spans="1:3" x14ac:dyDescent="0.2">
      <c r="B28" s="160" t="s">
        <v>606</v>
      </c>
      <c r="C28" s="160" t="s">
        <v>607</v>
      </c>
    </row>
    <row r="29" spans="1:3" x14ac:dyDescent="0.2">
      <c r="B29" s="160" t="s">
        <v>608</v>
      </c>
      <c r="C29" s="160" t="s">
        <v>609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6" t="s">
        <v>600</v>
      </c>
      <c r="B1" s="187"/>
      <c r="C1" s="188"/>
    </row>
    <row r="2" spans="1:3" s="33" customFormat="1" ht="18.95" customHeight="1" x14ac:dyDescent="0.25">
      <c r="A2" s="189" t="s">
        <v>507</v>
      </c>
      <c r="B2" s="190"/>
      <c r="C2" s="191"/>
    </row>
    <row r="3" spans="1:3" s="33" customFormat="1" ht="18.95" customHeight="1" x14ac:dyDescent="0.25">
      <c r="A3" s="189" t="s">
        <v>601</v>
      </c>
      <c r="B3" s="190"/>
      <c r="C3" s="191"/>
    </row>
    <row r="4" spans="1:3" x14ac:dyDescent="0.2">
      <c r="A4" s="181" t="s">
        <v>506</v>
      </c>
      <c r="B4" s="182"/>
      <c r="C4" s="183"/>
    </row>
    <row r="5" spans="1:3" ht="22.15" customHeight="1" x14ac:dyDescent="0.2">
      <c r="A5" s="192" t="s">
        <v>405</v>
      </c>
      <c r="B5" s="193"/>
      <c r="C5" s="147">
        <v>2024</v>
      </c>
    </row>
    <row r="6" spans="1:3" x14ac:dyDescent="0.2">
      <c r="A6" s="72" t="s">
        <v>447</v>
      </c>
      <c r="B6" s="47"/>
      <c r="C6" s="96">
        <v>10865136.35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274815.98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41461.980000000003</v>
      </c>
    </row>
    <row r="12" spans="1:3" x14ac:dyDescent="0.2">
      <c r="A12" s="78">
        <v>2.4</v>
      </c>
      <c r="B12" s="65" t="s">
        <v>158</v>
      </c>
      <c r="C12" s="97">
        <v>1800</v>
      </c>
    </row>
    <row r="13" spans="1:3" x14ac:dyDescent="0.2">
      <c r="A13" s="78">
        <v>2.5</v>
      </c>
      <c r="B13" s="65" t="s">
        <v>159</v>
      </c>
      <c r="C13" s="97">
        <v>231554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10590320.369999999</v>
      </c>
    </row>
    <row r="42" spans="1:3" x14ac:dyDescent="0.2">
      <c r="B42" s="31" t="s">
        <v>517</v>
      </c>
    </row>
    <row r="44" spans="1:3" x14ac:dyDescent="0.2">
      <c r="B44" s="160" t="s">
        <v>602</v>
      </c>
      <c r="C44" s="160" t="s">
        <v>603</v>
      </c>
    </row>
    <row r="45" spans="1:3" x14ac:dyDescent="0.2">
      <c r="B45" s="160" t="s">
        <v>604</v>
      </c>
      <c r="C45" s="160" t="s">
        <v>605</v>
      </c>
    </row>
    <row r="46" spans="1:3" x14ac:dyDescent="0.2">
      <c r="B46" s="160" t="s">
        <v>606</v>
      </c>
      <c r="C46" s="160" t="s">
        <v>607</v>
      </c>
    </row>
    <row r="47" spans="1:3" x14ac:dyDescent="0.2">
      <c r="B47" s="160" t="s">
        <v>608</v>
      </c>
      <c r="C47" s="160" t="s">
        <v>609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4"/>
  <sheetViews>
    <sheetView tabSelected="1" topLeftCell="A28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4" t="s">
        <v>600</v>
      </c>
      <c r="B1" s="195"/>
      <c r="C1" s="195"/>
      <c r="D1" s="195"/>
      <c r="E1" s="195"/>
      <c r="F1" s="195"/>
      <c r="G1" s="21" t="s">
        <v>497</v>
      </c>
      <c r="H1" s="22">
        <v>2024</v>
      </c>
    </row>
    <row r="2" spans="1:10" ht="18.95" customHeight="1" x14ac:dyDescent="0.2">
      <c r="A2" s="174" t="s">
        <v>508</v>
      </c>
      <c r="B2" s="195"/>
      <c r="C2" s="195"/>
      <c r="D2" s="195"/>
      <c r="E2" s="195"/>
      <c r="F2" s="195"/>
      <c r="G2" s="21" t="s">
        <v>498</v>
      </c>
      <c r="H2" s="22" t="s">
        <v>500</v>
      </c>
    </row>
    <row r="3" spans="1:10" ht="18.95" customHeight="1" x14ac:dyDescent="0.2">
      <c r="A3" s="196" t="s">
        <v>601</v>
      </c>
      <c r="B3" s="197"/>
      <c r="C3" s="197"/>
      <c r="D3" s="197"/>
      <c r="E3" s="197"/>
      <c r="F3" s="197"/>
      <c r="G3" s="21" t="s">
        <v>499</v>
      </c>
      <c r="H3" s="22">
        <v>3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10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10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10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10" x14ac:dyDescent="0.2">
      <c r="C36" s="28"/>
      <c r="D36" s="28"/>
      <c r="E36" s="28"/>
      <c r="F36" s="28"/>
    </row>
    <row r="37" spans="1:10" customFormat="1" ht="10.5" customHeight="1" x14ac:dyDescent="0.25">
      <c r="A37" s="131">
        <v>8000</v>
      </c>
      <c r="B37" s="161" t="s">
        <v>611</v>
      </c>
      <c r="C37" s="132"/>
      <c r="D37" s="132"/>
      <c r="E37" s="132"/>
      <c r="F37" s="132"/>
      <c r="G37" s="132"/>
      <c r="H37" s="132"/>
      <c r="I37" s="132"/>
      <c r="J37" s="132"/>
    </row>
    <row r="38" spans="1:10" x14ac:dyDescent="0.2">
      <c r="C38" s="28"/>
      <c r="D38" s="28"/>
      <c r="E38" s="28"/>
      <c r="F38" s="28"/>
    </row>
    <row r="39" spans="1:10" x14ac:dyDescent="0.2">
      <c r="B39" s="194" t="s">
        <v>552</v>
      </c>
      <c r="C39" s="194"/>
      <c r="D39" s="28"/>
      <c r="E39" s="28"/>
      <c r="F39" s="28"/>
    </row>
    <row r="40" spans="1:10" x14ac:dyDescent="0.2">
      <c r="B40" s="142" t="s">
        <v>405</v>
      </c>
      <c r="C40" s="148">
        <f>H1</f>
        <v>2024</v>
      </c>
      <c r="D40" s="28"/>
      <c r="E40" s="28"/>
      <c r="F40" s="28"/>
    </row>
    <row r="41" spans="1:10" x14ac:dyDescent="0.2">
      <c r="A41" s="23">
        <v>8110</v>
      </c>
      <c r="B41" s="112" t="s">
        <v>52</v>
      </c>
      <c r="C41" s="113">
        <v>12860791.66</v>
      </c>
      <c r="D41" s="28"/>
      <c r="E41" s="28"/>
      <c r="F41" s="28"/>
    </row>
    <row r="42" spans="1:10" x14ac:dyDescent="0.2">
      <c r="A42" s="23">
        <v>8120</v>
      </c>
      <c r="B42" s="112" t="s">
        <v>51</v>
      </c>
      <c r="C42" s="113">
        <v>-3527829.4</v>
      </c>
      <c r="D42" s="28"/>
      <c r="E42" s="28"/>
      <c r="F42" s="28"/>
    </row>
    <row r="43" spans="1:10" x14ac:dyDescent="0.2">
      <c r="A43" s="23">
        <v>8130</v>
      </c>
      <c r="B43" s="112" t="s">
        <v>50</v>
      </c>
      <c r="C43" s="113">
        <v>1276500</v>
      </c>
      <c r="D43" s="28"/>
      <c r="E43" s="28"/>
      <c r="F43" s="28"/>
    </row>
    <row r="44" spans="1:10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10" x14ac:dyDescent="0.2">
      <c r="A45" s="23">
        <v>8150</v>
      </c>
      <c r="B45" s="112" t="s">
        <v>48</v>
      </c>
      <c r="C45" s="113">
        <v>-10609462.26</v>
      </c>
      <c r="D45" s="28"/>
      <c r="E45" s="28"/>
      <c r="F45" s="28"/>
    </row>
    <row r="46" spans="1:10" x14ac:dyDescent="0.2">
      <c r="B46" s="143"/>
      <c r="C46" s="144"/>
      <c r="D46" s="28"/>
      <c r="E46" s="28"/>
      <c r="F46" s="28"/>
    </row>
    <row r="47" spans="1:10" x14ac:dyDescent="0.2">
      <c r="B47" s="150"/>
      <c r="C47" s="151"/>
      <c r="D47" s="28"/>
      <c r="E47" s="28"/>
      <c r="F47" s="28"/>
    </row>
    <row r="48" spans="1:10" x14ac:dyDescent="0.2">
      <c r="B48" s="194" t="s">
        <v>553</v>
      </c>
      <c r="C48" s="194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-12860791.66</v>
      </c>
    </row>
    <row r="51" spans="1:3" x14ac:dyDescent="0.2">
      <c r="A51" s="23">
        <v>8220</v>
      </c>
      <c r="B51" s="112" t="s">
        <v>46</v>
      </c>
      <c r="C51" s="114">
        <v>4264860.71</v>
      </c>
    </row>
    <row r="52" spans="1:3" x14ac:dyDescent="0.2">
      <c r="A52" s="23">
        <v>8230</v>
      </c>
      <c r="B52" s="112" t="s">
        <v>599</v>
      </c>
      <c r="C52" s="114">
        <v>-2688136.07</v>
      </c>
    </row>
    <row r="53" spans="1:3" x14ac:dyDescent="0.2">
      <c r="A53" s="23">
        <v>8240</v>
      </c>
      <c r="B53" s="112" t="s">
        <v>45</v>
      </c>
      <c r="C53" s="114">
        <v>418930.67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10865136.35</v>
      </c>
    </row>
    <row r="58" spans="1:3" x14ac:dyDescent="0.2">
      <c r="B58" s="14" t="s">
        <v>517</v>
      </c>
    </row>
    <row r="61" spans="1:3" x14ac:dyDescent="0.2">
      <c r="B61" s="160" t="s">
        <v>602</v>
      </c>
      <c r="C61" s="160" t="s">
        <v>603</v>
      </c>
    </row>
    <row r="62" spans="1:3" x14ac:dyDescent="0.2">
      <c r="B62" s="160" t="s">
        <v>604</v>
      </c>
      <c r="C62" s="160" t="s">
        <v>605</v>
      </c>
    </row>
    <row r="63" spans="1:3" x14ac:dyDescent="0.2">
      <c r="B63" s="160" t="s">
        <v>606</v>
      </c>
      <c r="C63" s="160" t="s">
        <v>607</v>
      </c>
    </row>
    <row r="64" spans="1:3" x14ac:dyDescent="0.2">
      <c r="B64" s="160" t="s">
        <v>608</v>
      </c>
      <c r="C64" s="160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2024-10-23T20:13:07Z</cp:lastPrinted>
  <dcterms:created xsi:type="dcterms:W3CDTF">2012-12-11T20:36:24Z</dcterms:created>
  <dcterms:modified xsi:type="dcterms:W3CDTF">2024-10-27T17:45:43Z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