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at Publica PFM 1er. Trimestre Enero-Marzo 2024\"/>
    </mc:Choice>
  </mc:AlternateContent>
  <xr:revisionPtr revIDLastSave="0" documentId="13_ncr:1_{8EEC0EFC-8786-464C-86FB-B568766431A2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D53" i="6" s="1"/>
  <c r="G53" i="6" s="1"/>
  <c r="B43" i="6"/>
  <c r="D43" i="6" s="1"/>
  <c r="G43" i="6" s="1"/>
  <c r="B33" i="6"/>
  <c r="B23" i="6"/>
  <c r="D23" i="6" s="1"/>
  <c r="B13" i="6"/>
  <c r="D13" i="6" s="1"/>
  <c r="G13" i="6" s="1"/>
  <c r="B5" i="6"/>
  <c r="G23" i="6" l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<sst xmlns="http://schemas.openxmlformats.org/spreadsheetml/2006/main" count="222" uniqueCount="148">
  <si>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</si>
  <si>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</si>
  <si>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</si>
  <si>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</si>
  <si>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</si>
  <si>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</si>
  <si>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</si>
  <si>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</si>
  <si>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</si>
  <si>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</si>
  <si>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</si>
  <si>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</si>
  <si>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</si>
  <si>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</si>
  <si>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</si>
  <si>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</si>
  <si>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</si>
  <si>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</si>
  <si>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</si>
  <si>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</si>
  <si>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</si>
  <si>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</si>
  <si>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</si>
  <si>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</si>
  <si>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</si>
  <si>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</si>
  <si>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</si>
  <si>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</si>
  <si>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</si>
  <si>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</si>
  <si>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</si>
  <si>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</si>
  <si>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</si>
  <si>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</si>
  <si>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</si>
  <si>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</si>
  <si>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</si>
  <si>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</si>
  <si>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</si>
  <si>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</si>
  <si>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</si>
  <si>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</si>
  <si>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</si>
  <si>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</si>
  <si>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</si>
  <si>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</si>
  <si>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</si>
  <si>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</si>
  <si>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</si>
  <si>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</si>
  <si>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</si>
  <si>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</si>
  <si>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</si>
  <si>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</si>
  <si>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</si>
  <si>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</si>
  <si>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</si>
  <si>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</si>
  <si>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</si>
  <si>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</si>
  <si>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</si>
  <si>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</si>
  <si>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</si>
  <si>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</si>
  <si>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</si>
  <si>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</si>
  <si>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</si>
  <si>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</si>
  <si>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</si>
  <si>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</si>
  <si>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</si>
  <si>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</si>
  <si>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</si>
  <si>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</si>
  <si>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</si>
  <si>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</si>
  <si>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</si>
  <si>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</si>
  <si>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</si>
  <si>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</si>
  <si>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</si>
  <si>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</si>
  <si>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</si>
  <si>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</si>
  <si>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</si>
  <si>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</si>
  <si>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</si>
  <si>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</si>
  <si>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</si>
  <si>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</si>
  <si>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</si>
  <si>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</si>
  <si>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</si>
  <si>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</si>
  <si>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</si>
  <si>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</si>
  <si>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</si>
  <si>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</si>
  <si>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</si>
  <si>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</si>
  <si>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</si>
  <si>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</si>
  <si>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</si>
  <si>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</si>
  <si>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</si>
  <si>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</si>
  <si>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</si>
  <si>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</si>
  <si>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</si>
  <si>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</si>
  <si>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</si>
  <si>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</si>
  <si>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</si>
  <si>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</si>
  <si>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</si>
  <si>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</si>
  <si>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</si>
  <si>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</si>
  <si>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</si>
  <si>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</si>
  <si>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</si>
  <si>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</si>
  <si>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</si>
  <si>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</si>
  <si>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</si>
  <si>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</si>
  <si>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</si>
  <si>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</si>
  <si>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</si>
  <si>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</si>
  <si>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</si>
  <si>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</si>
  <si>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</si>
  <si>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</si>
  <si>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</si>
  <si>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Patronato de Feria Moroleón, Gto.
Estado Analítico del Ejercicio del Presupuesto de Egresos
Clasificación por Objeto del Gasto (Capítulo y Concepto)
Del 1 de Enero al 31 de Marzo de 2024</t>
  </si>
  <si>
    <t>Patronato de Feria Moroleón, Gto.
Estado Analítico del Ejercicio del Presupuesto de Egresos
Clasificación Económica (por Tipo de Gasto)
Del 1 de Enero al 31 de Marzo de 2024</t>
  </si>
  <si>
    <t>31120M20R010000 DIRECCION GENERAL</t>
  </si>
  <si>
    <t>Patronato de Feria Moroleón, Gto.
Estado Analítico del Ejercicio del Presupuesto de Egresos
Clasificación Administrativa
Del 1 de Enero al 31 de Marzo de 2024</t>
  </si>
  <si>
    <t>Patronato de Feria Moroleón, Gto.
Estado Analítico del Ejercicio del Presupuesto de Egresos
Clasificación Administrativa (Poderes)
Del 1 de Enero al 31 de Marzo de 2024</t>
  </si>
  <si>
    <t>Patronato de Feria Moroleón, Gto.
Estado Analítico del Ejercicio del Presupuesto de Egresos
Clasificación Administrativa (Sector Paraestatal)
Del 1 de Enero al 31 de Marzo de 2024</t>
  </si>
  <si>
    <t>Patronato de Feria Moroleón, Gto.
Estado Analítico del Ejercicio del Presupuesto de Egresos
Clasificación Funcional (Finalidad y Función)
Del 1 de Enero al 31 de Marzo de 2024</t>
  </si>
  <si>
    <t xml:space="preserve">Presidente del pratonato de la feria moroleon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</si>
  <si>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</si>
  <si>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</si>
  <si>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</t>
  </si>
  <si>
    <t>C.P. Carlos Leon Baeza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</si>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</sst>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2" fillId="0" borderId="0" xfId="8" applyFont="1" applyAlignment="1" applyProtection="1">
      <alignment vertical="top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4"/>
  <sheetViews>
    <sheetView showGridLines="0" tabSelected="1" topLeftCell="A61" workbookViewId="0">
      <selection activeCell="E84" sqref="E84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8" t="s">
        <v>135</v>
      </c>
      <c r="B1" s="28"/>
      <c r="C1" s="28"/>
      <c r="D1" s="28"/>
      <c r="E1" s="28"/>
      <c r="F1" s="28"/>
      <c r="G1" s="29"/>
    </row>
    <row r="2" spans="1:8" x14ac:dyDescent="0.2">
      <c r="A2" s="33" t="s">
        <v>56</v>
      </c>
      <c r="B2" s="30" t="s">
        <v>62</v>
      </c>
      <c r="C2" s="28"/>
      <c r="D2" s="28"/>
      <c r="E2" s="28"/>
      <c r="F2" s="29"/>
      <c r="G2" s="31" t="s">
        <v>61</v>
      </c>
    </row>
    <row r="3" spans="1:8" ht="24.95" customHeight="1" x14ac:dyDescent="0.2">
      <c r="A3" s="34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2"/>
    </row>
    <row r="4" spans="1:8" x14ac:dyDescent="0.2">
      <c r="A4" s="35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8" x14ac:dyDescent="0.2">
      <c r="A5" s="18" t="s">
        <v>63</v>
      </c>
      <c r="B5" s="13">
        <f>SUM(B6:B12)</f>
        <v>100936.17000000001</v>
      </c>
      <c r="C5" s="13">
        <f>SUM(C6:C12)</f>
        <v>0</v>
      </c>
      <c r="D5" s="13">
        <f>B5+C5</f>
        <v>100936.17000000001</v>
      </c>
      <c r="E5" s="13">
        <f>SUM(E6:E12)</f>
        <v>22431</v>
      </c>
      <c r="F5" s="13">
        <f>SUM(F6:F12)</f>
        <v>22431</v>
      </c>
      <c r="G5" s="13">
        <f>D5-E5</f>
        <v>78505.170000000013</v>
      </c>
    </row>
    <row r="6" spans="1:8" x14ac:dyDescent="0.2">
      <c r="A6" s="20" t="s">
        <v>67</v>
      </c>
      <c r="B6" s="5">
        <v>0</v>
      </c>
      <c r="C6" s="5">
        <v>0</v>
      </c>
      <c r="D6" s="5">
        <f t="shared" ref="D6:D69" si="0">B6+C6</f>
        <v>0</v>
      </c>
      <c r="E6" s="5">
        <v>0</v>
      </c>
      <c r="F6" s="5">
        <v>0</v>
      </c>
      <c r="G6" s="5">
        <f t="shared" ref="G6:G69" si="1">D6-E6</f>
        <v>0</v>
      </c>
      <c r="H6" s="9">
        <v>1100</v>
      </c>
    </row>
    <row r="7" spans="1:8" x14ac:dyDescent="0.2">
      <c r="A7" s="20" t="s">
        <v>68</v>
      </c>
      <c r="B7" s="5">
        <v>89734.32</v>
      </c>
      <c r="C7" s="5">
        <v>0</v>
      </c>
      <c r="D7" s="5">
        <f t="shared" si="0"/>
        <v>89734.32</v>
      </c>
      <c r="E7" s="5">
        <v>22431</v>
      </c>
      <c r="F7" s="5">
        <v>22431</v>
      </c>
      <c r="G7" s="5">
        <f t="shared" si="1"/>
        <v>67303.320000000007</v>
      </c>
      <c r="H7" s="9">
        <v>1200</v>
      </c>
    </row>
    <row r="8" spans="1:8" x14ac:dyDescent="0.2">
      <c r="A8" s="20" t="s">
        <v>69</v>
      </c>
      <c r="B8" s="5">
        <v>11201.85</v>
      </c>
      <c r="C8" s="5">
        <v>0</v>
      </c>
      <c r="D8" s="5">
        <f t="shared" si="0"/>
        <v>11201.85</v>
      </c>
      <c r="E8" s="5">
        <v>0</v>
      </c>
      <c r="F8" s="5">
        <v>0</v>
      </c>
      <c r="G8" s="5">
        <f t="shared" si="1"/>
        <v>11201.85</v>
      </c>
      <c r="H8" s="9">
        <v>1300</v>
      </c>
    </row>
    <row r="9" spans="1:8" x14ac:dyDescent="0.2">
      <c r="A9" s="20" t="s">
        <v>33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9">
        <v>1400</v>
      </c>
    </row>
    <row r="10" spans="1:8" x14ac:dyDescent="0.2">
      <c r="A10" s="20" t="s">
        <v>70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71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8" t="s">
        <v>129</v>
      </c>
      <c r="B13" s="14">
        <f>SUM(B14:B22)</f>
        <v>111060.72</v>
      </c>
      <c r="C13" s="14">
        <f>SUM(C14:C22)</f>
        <v>0</v>
      </c>
      <c r="D13" s="14">
        <f t="shared" si="0"/>
        <v>111060.72</v>
      </c>
      <c r="E13" s="14">
        <f>SUM(E14:E22)</f>
        <v>1010.4</v>
      </c>
      <c r="F13" s="14">
        <f>SUM(F14:F22)</f>
        <v>1010.4</v>
      </c>
      <c r="G13" s="14">
        <f t="shared" si="1"/>
        <v>110050.32</v>
      </c>
      <c r="H13" s="19">
        <v>0</v>
      </c>
    </row>
    <row r="14" spans="1:8" x14ac:dyDescent="0.2">
      <c r="A14" s="20" t="s">
        <v>72</v>
      </c>
      <c r="B14" s="5">
        <v>27930.5</v>
      </c>
      <c r="C14" s="5">
        <v>0</v>
      </c>
      <c r="D14" s="5">
        <f t="shared" si="0"/>
        <v>27930.5</v>
      </c>
      <c r="E14" s="5">
        <v>1010.4</v>
      </c>
      <c r="F14" s="5">
        <v>1010.4</v>
      </c>
      <c r="G14" s="5">
        <f t="shared" si="1"/>
        <v>26920.1</v>
      </c>
      <c r="H14" s="9">
        <v>2100</v>
      </c>
    </row>
    <row r="15" spans="1:8" x14ac:dyDescent="0.2">
      <c r="A15" s="20" t="s">
        <v>73</v>
      </c>
      <c r="B15" s="5">
        <v>43643.38</v>
      </c>
      <c r="C15" s="5">
        <v>0</v>
      </c>
      <c r="D15" s="5">
        <f t="shared" si="0"/>
        <v>43643.38</v>
      </c>
      <c r="E15" s="5">
        <v>0</v>
      </c>
      <c r="F15" s="5">
        <v>0</v>
      </c>
      <c r="G15" s="5">
        <f t="shared" si="1"/>
        <v>43643.38</v>
      </c>
      <c r="H15" s="9">
        <v>2200</v>
      </c>
    </row>
    <row r="16" spans="1:8" x14ac:dyDescent="0.2">
      <c r="A16" s="20" t="s">
        <v>74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75</v>
      </c>
      <c r="B17" s="5">
        <v>0</v>
      </c>
      <c r="C17" s="5">
        <v>0</v>
      </c>
      <c r="D17" s="5">
        <f t="shared" si="0"/>
        <v>0</v>
      </c>
      <c r="E17" s="5">
        <v>0</v>
      </c>
      <c r="F17" s="5">
        <v>0</v>
      </c>
      <c r="G17" s="5">
        <f t="shared" si="1"/>
        <v>0</v>
      </c>
      <c r="H17" s="9">
        <v>2400</v>
      </c>
    </row>
    <row r="18" spans="1:8" x14ac:dyDescent="0.2">
      <c r="A18" s="20" t="s">
        <v>76</v>
      </c>
      <c r="B18" s="5">
        <v>0</v>
      </c>
      <c r="C18" s="5">
        <v>0</v>
      </c>
      <c r="D18" s="5">
        <f t="shared" si="0"/>
        <v>0</v>
      </c>
      <c r="E18" s="5">
        <v>0</v>
      </c>
      <c r="F18" s="5">
        <v>0</v>
      </c>
      <c r="G18" s="5">
        <f t="shared" si="1"/>
        <v>0</v>
      </c>
      <c r="H18" s="9">
        <v>2500</v>
      </c>
    </row>
    <row r="19" spans="1:8" x14ac:dyDescent="0.2">
      <c r="A19" s="20" t="s">
        <v>77</v>
      </c>
      <c r="B19" s="5">
        <v>33456.239999999998</v>
      </c>
      <c r="C19" s="5">
        <v>0</v>
      </c>
      <c r="D19" s="5">
        <f t="shared" si="0"/>
        <v>33456.239999999998</v>
      </c>
      <c r="E19" s="5">
        <v>0</v>
      </c>
      <c r="F19" s="5">
        <v>0</v>
      </c>
      <c r="G19" s="5">
        <f t="shared" si="1"/>
        <v>33456.239999999998</v>
      </c>
      <c r="H19" s="9">
        <v>2600</v>
      </c>
    </row>
    <row r="20" spans="1:8" x14ac:dyDescent="0.2">
      <c r="A20" s="20" t="s">
        <v>78</v>
      </c>
      <c r="B20" s="5">
        <v>6030.6</v>
      </c>
      <c r="C20" s="5">
        <v>0</v>
      </c>
      <c r="D20" s="5">
        <f t="shared" si="0"/>
        <v>6030.6</v>
      </c>
      <c r="E20" s="5">
        <v>0</v>
      </c>
      <c r="F20" s="5">
        <v>0</v>
      </c>
      <c r="G20" s="5">
        <f t="shared" si="1"/>
        <v>6030.6</v>
      </c>
      <c r="H20" s="9">
        <v>2700</v>
      </c>
    </row>
    <row r="21" spans="1:8" x14ac:dyDescent="0.2">
      <c r="A21" s="20" t="s">
        <v>79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80</v>
      </c>
      <c r="B22" s="5">
        <v>0</v>
      </c>
      <c r="C22" s="5">
        <v>0</v>
      </c>
      <c r="D22" s="5">
        <f t="shared" si="0"/>
        <v>0</v>
      </c>
      <c r="E22" s="5">
        <v>0</v>
      </c>
      <c r="F22" s="5">
        <v>0</v>
      </c>
      <c r="G22" s="5">
        <f t="shared" si="1"/>
        <v>0</v>
      </c>
      <c r="H22" s="9">
        <v>2900</v>
      </c>
    </row>
    <row r="23" spans="1:8" x14ac:dyDescent="0.2">
      <c r="A23" s="18" t="s">
        <v>64</v>
      </c>
      <c r="B23" s="14">
        <f>SUM(B24:B32)</f>
        <v>8786381.1900000013</v>
      </c>
      <c r="C23" s="14">
        <f>SUM(C24:C32)</f>
        <v>6133538.6100000003</v>
      </c>
      <c r="D23" s="14">
        <f t="shared" si="0"/>
        <v>14919919.800000001</v>
      </c>
      <c r="E23" s="14">
        <f>SUM(E24:E32)</f>
        <v>8632265.6999999993</v>
      </c>
      <c r="F23" s="14">
        <f>SUM(F24:F32)</f>
        <v>8240960.0999999996</v>
      </c>
      <c r="G23" s="14">
        <f t="shared" si="1"/>
        <v>6287654.1000000015</v>
      </c>
      <c r="H23" s="19">
        <v>0</v>
      </c>
    </row>
    <row r="24" spans="1:8" x14ac:dyDescent="0.2">
      <c r="A24" s="20" t="s">
        <v>81</v>
      </c>
      <c r="B24" s="5">
        <v>8626.1200000000008</v>
      </c>
      <c r="C24" s="5">
        <v>0</v>
      </c>
      <c r="D24" s="5">
        <f t="shared" si="0"/>
        <v>8626.1200000000008</v>
      </c>
      <c r="E24" s="5">
        <v>0</v>
      </c>
      <c r="F24" s="5">
        <v>0</v>
      </c>
      <c r="G24" s="5">
        <f t="shared" si="1"/>
        <v>8626.1200000000008</v>
      </c>
      <c r="H24" s="9">
        <v>3100</v>
      </c>
    </row>
    <row r="25" spans="1:8" x14ac:dyDescent="0.2">
      <c r="A25" s="20" t="s">
        <v>82</v>
      </c>
      <c r="B25" s="5">
        <v>0</v>
      </c>
      <c r="C25" s="5">
        <v>0</v>
      </c>
      <c r="D25" s="5">
        <f t="shared" si="0"/>
        <v>0</v>
      </c>
      <c r="E25" s="5">
        <v>0</v>
      </c>
      <c r="F25" s="5">
        <v>0</v>
      </c>
      <c r="G25" s="5">
        <f t="shared" si="1"/>
        <v>0</v>
      </c>
      <c r="H25" s="9">
        <v>3200</v>
      </c>
    </row>
    <row r="26" spans="1:8" x14ac:dyDescent="0.2">
      <c r="A26" s="20" t="s">
        <v>83</v>
      </c>
      <c r="B26" s="5">
        <v>12.36</v>
      </c>
      <c r="C26" s="5">
        <v>0</v>
      </c>
      <c r="D26" s="5">
        <f t="shared" si="0"/>
        <v>12.36</v>
      </c>
      <c r="E26" s="5">
        <v>0</v>
      </c>
      <c r="F26" s="5">
        <v>0</v>
      </c>
      <c r="G26" s="5">
        <f t="shared" si="1"/>
        <v>12.36</v>
      </c>
      <c r="H26" s="9">
        <v>3300</v>
      </c>
    </row>
    <row r="27" spans="1:8" x14ac:dyDescent="0.2">
      <c r="A27" s="20" t="s">
        <v>84</v>
      </c>
      <c r="B27" s="5">
        <v>11565.57</v>
      </c>
      <c r="C27" s="5">
        <v>81756.94</v>
      </c>
      <c r="D27" s="5">
        <f t="shared" si="0"/>
        <v>93322.510000000009</v>
      </c>
      <c r="E27" s="5">
        <v>82912.100000000006</v>
      </c>
      <c r="F27" s="5">
        <v>82912.100000000006</v>
      </c>
      <c r="G27" s="5">
        <f t="shared" si="1"/>
        <v>10410.410000000003</v>
      </c>
      <c r="H27" s="9">
        <v>3400</v>
      </c>
    </row>
    <row r="28" spans="1:8" x14ac:dyDescent="0.2">
      <c r="A28" s="20" t="s">
        <v>85</v>
      </c>
      <c r="B28" s="5">
        <v>0</v>
      </c>
      <c r="C28" s="5">
        <v>0</v>
      </c>
      <c r="D28" s="5">
        <f t="shared" si="0"/>
        <v>0</v>
      </c>
      <c r="E28" s="5">
        <v>0</v>
      </c>
      <c r="F28" s="5">
        <v>0</v>
      </c>
      <c r="G28" s="5">
        <f t="shared" si="1"/>
        <v>0</v>
      </c>
      <c r="H28" s="9">
        <v>3500</v>
      </c>
    </row>
    <row r="29" spans="1:8" x14ac:dyDescent="0.2">
      <c r="A29" s="20" t="s">
        <v>86</v>
      </c>
      <c r="B29" s="5">
        <v>84151.56</v>
      </c>
      <c r="C29" s="5">
        <v>0</v>
      </c>
      <c r="D29" s="5">
        <f t="shared" si="0"/>
        <v>84151.56</v>
      </c>
      <c r="E29" s="5">
        <v>0</v>
      </c>
      <c r="F29" s="5">
        <v>0</v>
      </c>
      <c r="G29" s="5">
        <f t="shared" si="1"/>
        <v>84151.56</v>
      </c>
      <c r="H29" s="9">
        <v>3600</v>
      </c>
    </row>
    <row r="30" spans="1:8" x14ac:dyDescent="0.2">
      <c r="A30" s="20" t="s">
        <v>87</v>
      </c>
      <c r="B30" s="5">
        <v>10172.950000000001</v>
      </c>
      <c r="C30" s="5">
        <v>4000</v>
      </c>
      <c r="D30" s="5">
        <f t="shared" si="0"/>
        <v>14172.95</v>
      </c>
      <c r="E30" s="5">
        <v>0</v>
      </c>
      <c r="F30" s="5">
        <v>0</v>
      </c>
      <c r="G30" s="5">
        <f t="shared" si="1"/>
        <v>14172.95</v>
      </c>
      <c r="H30" s="9">
        <v>3700</v>
      </c>
    </row>
    <row r="31" spans="1:8" x14ac:dyDescent="0.2">
      <c r="A31" s="20" t="s">
        <v>88</v>
      </c>
      <c r="B31" s="5">
        <v>8667457.9900000002</v>
      </c>
      <c r="C31" s="5">
        <v>6043881.6699999999</v>
      </c>
      <c r="D31" s="5">
        <f t="shared" si="0"/>
        <v>14711339.66</v>
      </c>
      <c r="E31" s="5">
        <v>8548905.5999999996</v>
      </c>
      <c r="F31" s="5">
        <v>8157600</v>
      </c>
      <c r="G31" s="5">
        <f t="shared" si="1"/>
        <v>6162434.0600000005</v>
      </c>
      <c r="H31" s="9">
        <v>3800</v>
      </c>
    </row>
    <row r="32" spans="1:8" x14ac:dyDescent="0.2">
      <c r="A32" s="20" t="s">
        <v>18</v>
      </c>
      <c r="B32" s="5">
        <v>4394.6400000000003</v>
      </c>
      <c r="C32" s="5">
        <v>3900</v>
      </c>
      <c r="D32" s="5">
        <f t="shared" si="0"/>
        <v>8294.64</v>
      </c>
      <c r="E32" s="5">
        <v>448</v>
      </c>
      <c r="F32" s="5">
        <v>448</v>
      </c>
      <c r="G32" s="5">
        <f t="shared" si="1"/>
        <v>7846.6399999999994</v>
      </c>
      <c r="H32" s="9">
        <v>3900</v>
      </c>
    </row>
    <row r="33" spans="1:8" x14ac:dyDescent="0.2">
      <c r="A33" s="18" t="s">
        <v>130</v>
      </c>
      <c r="B33" s="14">
        <f>SUM(B34:B42)</f>
        <v>1693.92</v>
      </c>
      <c r="C33" s="14">
        <f>SUM(C34:C42)</f>
        <v>0</v>
      </c>
      <c r="D33" s="14">
        <f t="shared" si="0"/>
        <v>1693.92</v>
      </c>
      <c r="E33" s="14">
        <f>SUM(E34:E42)</f>
        <v>0</v>
      </c>
      <c r="F33" s="14">
        <f>SUM(F34:F42)</f>
        <v>0</v>
      </c>
      <c r="G33" s="14">
        <f t="shared" si="1"/>
        <v>1693.92</v>
      </c>
      <c r="H33" s="19">
        <v>0</v>
      </c>
    </row>
    <row r="34" spans="1:8" x14ac:dyDescent="0.2">
      <c r="A34" s="20" t="s">
        <v>89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90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91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0" t="s">
        <v>92</v>
      </c>
      <c r="B37" s="5">
        <v>1693.92</v>
      </c>
      <c r="C37" s="5">
        <v>0</v>
      </c>
      <c r="D37" s="5">
        <f t="shared" si="0"/>
        <v>1693.92</v>
      </c>
      <c r="E37" s="5">
        <v>0</v>
      </c>
      <c r="F37" s="5">
        <v>0</v>
      </c>
      <c r="G37" s="5">
        <f t="shared" si="1"/>
        <v>1693.92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93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94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95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131</v>
      </c>
      <c r="B43" s="14">
        <f>SUM(B44:B52)</f>
        <v>0</v>
      </c>
      <c r="C43" s="14">
        <f>SUM(C44:C52)</f>
        <v>0</v>
      </c>
      <c r="D43" s="14">
        <f t="shared" si="0"/>
        <v>0</v>
      </c>
      <c r="E43" s="14">
        <f>SUM(E44:E52)</f>
        <v>0</v>
      </c>
      <c r="F43" s="14">
        <f>SUM(F44:F52)</f>
        <v>0</v>
      </c>
      <c r="G43" s="14">
        <f t="shared" si="1"/>
        <v>0</v>
      </c>
      <c r="H43" s="19">
        <v>0</v>
      </c>
    </row>
    <row r="44" spans="1:8" x14ac:dyDescent="0.2">
      <c r="A44" s="4" t="s">
        <v>96</v>
      </c>
      <c r="B44" s="5">
        <v>0</v>
      </c>
      <c r="C44" s="5">
        <v>0</v>
      </c>
      <c r="D44" s="5">
        <f t="shared" si="0"/>
        <v>0</v>
      </c>
      <c r="E44" s="5">
        <v>0</v>
      </c>
      <c r="F44" s="5">
        <v>0</v>
      </c>
      <c r="G44" s="5">
        <f t="shared" si="1"/>
        <v>0</v>
      </c>
      <c r="H44" s="9">
        <v>5100</v>
      </c>
    </row>
    <row r="45" spans="1:8" x14ac:dyDescent="0.2">
      <c r="A45" s="20" t="s">
        <v>97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0" t="s">
        <v>98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99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20" t="s">
        <v>100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101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9">
        <v>5600</v>
      </c>
    </row>
    <row r="50" spans="1:8" x14ac:dyDescent="0.2">
      <c r="A50" s="20" t="s">
        <v>102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103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20" t="s">
        <v>104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65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  <c r="H53" s="19">
        <v>0</v>
      </c>
    </row>
    <row r="54" spans="1:8" x14ac:dyDescent="0.2">
      <c r="A54" s="20" t="s">
        <v>105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9">
        <v>6100</v>
      </c>
    </row>
    <row r="55" spans="1:8" x14ac:dyDescent="0.2">
      <c r="A55" s="20" t="s">
        <v>106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107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8" t="s">
        <v>132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108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109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110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111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112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113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114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133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66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115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116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117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118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119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120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121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55</v>
      </c>
      <c r="B77" s="16">
        <f t="shared" ref="B77:G77" si="4">SUM(B5+B13+B23+B33+B43+B53+B57+B65+B69)</f>
        <v>9000072.0000000019</v>
      </c>
      <c r="C77" s="16">
        <f t="shared" si="4"/>
        <v>6133538.6100000003</v>
      </c>
      <c r="D77" s="16">
        <f t="shared" si="4"/>
        <v>15133610.610000001</v>
      </c>
      <c r="E77" s="16">
        <f t="shared" si="4"/>
        <v>8655707.0999999996</v>
      </c>
      <c r="F77" s="16">
        <f t="shared" si="4"/>
        <v>8264401.5</v>
      </c>
      <c r="G77" s="16">
        <f t="shared" si="4"/>
        <v>6477903.5100000016</v>
      </c>
    </row>
    <row r="79" spans="1:8" x14ac:dyDescent="0.2">
      <c r="A79" s="1" t="s">
        <v>125</v>
      </c>
    </row>
    <row r="80" spans="1:8" x14ac:dyDescent="0.2">
      <c r="A80" s="1" t="s">
        <v>142</v>
      </c>
      <c r="B80" s="1" t="s">
        <v>143</v>
      </c>
    </row>
    <row r="81" spans="1:2" x14ac:dyDescent="0.2">
      <c r="A81" s="1" t="s">
        <v>144</v>
      </c>
    </row>
    <row r="84" spans="1:2" x14ac:dyDescent="0.2">
      <c r="A84" s="1" t="s">
        <v>145</v>
      </c>
      <c r="B84" s="1" t="s">
        <v>146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"/>
  <sheetViews>
    <sheetView showGridLines="0" zoomScaleNormal="100" workbookViewId="0">
      <selection activeCell="F18" sqref="F18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0" t="s">
        <v>136</v>
      </c>
      <c r="B1" s="28"/>
      <c r="C1" s="28"/>
      <c r="D1" s="28"/>
      <c r="E1" s="28"/>
      <c r="F1" s="28"/>
      <c r="G1" s="29"/>
    </row>
    <row r="2" spans="1:7" x14ac:dyDescent="0.2">
      <c r="A2" s="33"/>
      <c r="B2" s="30" t="s">
        <v>62</v>
      </c>
      <c r="C2" s="28"/>
      <c r="D2" s="28"/>
      <c r="E2" s="28"/>
      <c r="F2" s="29"/>
      <c r="G2" s="31" t="s">
        <v>61</v>
      </c>
    </row>
    <row r="3" spans="1:7" ht="24.95" customHeight="1" x14ac:dyDescent="0.2">
      <c r="A3" s="34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2"/>
    </row>
    <row r="4" spans="1:7" x14ac:dyDescent="0.2">
      <c r="A4" s="35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6" t="s">
        <v>0</v>
      </c>
      <c r="B5" s="5">
        <v>9000072</v>
      </c>
      <c r="C5" s="5">
        <v>6133538.6100000003</v>
      </c>
      <c r="D5" s="5">
        <f>B5+C5</f>
        <v>15133610.609999999</v>
      </c>
      <c r="E5" s="5">
        <v>8655707.0999999996</v>
      </c>
      <c r="F5" s="5">
        <v>8264401.5</v>
      </c>
      <c r="G5" s="5">
        <f>D5-E5</f>
        <v>6477903.5099999998</v>
      </c>
    </row>
    <row r="6" spans="1:7" x14ac:dyDescent="0.2">
      <c r="A6" s="6" t="s">
        <v>1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6" t="s">
        <v>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55</v>
      </c>
      <c r="B10" s="16">
        <f t="shared" ref="B10:G10" si="0">SUM(B5+B6+B7+B8+B9)</f>
        <v>9000072</v>
      </c>
      <c r="C10" s="16">
        <f t="shared" si="0"/>
        <v>6133538.6100000003</v>
      </c>
      <c r="D10" s="16">
        <f t="shared" si="0"/>
        <v>15133610.609999999</v>
      </c>
      <c r="E10" s="16">
        <f t="shared" si="0"/>
        <v>8655707.0999999996</v>
      </c>
      <c r="F10" s="16">
        <f t="shared" si="0"/>
        <v>8264401.5</v>
      </c>
      <c r="G10" s="16">
        <f t="shared" si="0"/>
        <v>6477903.5099999998</v>
      </c>
    </row>
    <row r="12" spans="1:7" x14ac:dyDescent="0.2">
      <c r="A12" s="1" t="s">
        <v>147</v>
      </c>
    </row>
    <row r="13" spans="1:7" x14ac:dyDescent="0.2">
      <c r="A13" s="27" t="s">
        <v>142</v>
      </c>
      <c r="B13" s="27" t="s">
        <v>143</v>
      </c>
    </row>
    <row r="14" spans="1:7" x14ac:dyDescent="0.2">
      <c r="A14" s="27" t="s">
        <v>144</v>
      </c>
      <c r="B14" s="27"/>
    </row>
    <row r="15" spans="1:7" x14ac:dyDescent="0.2">
      <c r="A15" s="27"/>
      <c r="B15" s="27"/>
    </row>
    <row r="16" spans="1:7" x14ac:dyDescent="0.2">
      <c r="A16" s="27"/>
      <c r="B16" s="27"/>
    </row>
    <row r="17" spans="1:2" ht="22.5" x14ac:dyDescent="0.2">
      <c r="A17" s="27" t="s">
        <v>145</v>
      </c>
      <c r="B17" s="27" t="s">
        <v>146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6"/>
  <sheetViews>
    <sheetView showGridLines="0" topLeftCell="A25" workbookViewId="0">
      <selection activeCell="A42" sqref="A42:B46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0" t="s">
        <v>138</v>
      </c>
      <c r="B1" s="28"/>
      <c r="C1" s="28"/>
      <c r="D1" s="28"/>
      <c r="E1" s="28"/>
      <c r="F1" s="28"/>
      <c r="G1" s="29"/>
    </row>
    <row r="2" spans="1:7" x14ac:dyDescent="0.2">
      <c r="A2" s="33" t="s">
        <v>56</v>
      </c>
      <c r="B2" s="30" t="s">
        <v>62</v>
      </c>
      <c r="C2" s="28"/>
      <c r="D2" s="28"/>
      <c r="E2" s="28"/>
      <c r="F2" s="29"/>
      <c r="G2" s="31" t="s">
        <v>61</v>
      </c>
    </row>
    <row r="3" spans="1:7" ht="24.95" customHeight="1" x14ac:dyDescent="0.2">
      <c r="A3" s="34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2"/>
    </row>
    <row r="4" spans="1:7" x14ac:dyDescent="0.2">
      <c r="A4" s="35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137</v>
      </c>
      <c r="B6" s="5">
        <v>9000072</v>
      </c>
      <c r="C6" s="5">
        <v>6133538.6100000003</v>
      </c>
      <c r="D6" s="5">
        <f>B6+C6</f>
        <v>15133610.609999999</v>
      </c>
      <c r="E6" s="5">
        <v>8655707.0999999996</v>
      </c>
      <c r="F6" s="5">
        <v>8264401.5</v>
      </c>
      <c r="G6" s="5">
        <f>D6-E6</f>
        <v>6477903.5099999998</v>
      </c>
    </row>
    <row r="7" spans="1:7" x14ac:dyDescent="0.2">
      <c r="A7" s="23" t="s">
        <v>50</v>
      </c>
      <c r="B7" s="5">
        <v>0</v>
      </c>
      <c r="C7" s="5">
        <v>0</v>
      </c>
      <c r="D7" s="5">
        <f t="shared" ref="D7:D12" si="0">B7+C7</f>
        <v>0</v>
      </c>
      <c r="E7" s="5">
        <v>0</v>
      </c>
      <c r="F7" s="5">
        <v>0</v>
      </c>
      <c r="G7" s="5">
        <f t="shared" ref="G7:G12" si="1">D7-E7</f>
        <v>0</v>
      </c>
    </row>
    <row r="8" spans="1:7" x14ac:dyDescent="0.2">
      <c r="A8" s="23" t="s">
        <v>51</v>
      </c>
      <c r="B8" s="5">
        <v>0</v>
      </c>
      <c r="C8" s="5">
        <v>0</v>
      </c>
      <c r="D8" s="5">
        <f t="shared" si="0"/>
        <v>0</v>
      </c>
      <c r="E8" s="5">
        <v>0</v>
      </c>
      <c r="F8" s="5">
        <v>0</v>
      </c>
      <c r="G8" s="5">
        <f t="shared" si="1"/>
        <v>0</v>
      </c>
    </row>
    <row r="9" spans="1:7" x14ac:dyDescent="0.2">
      <c r="A9" s="23" t="s">
        <v>52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23" t="s">
        <v>127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23" t="s">
        <v>53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23" t="s">
        <v>54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23"/>
      <c r="B13" s="5"/>
      <c r="C13" s="5"/>
      <c r="D13" s="5"/>
      <c r="E13" s="5"/>
      <c r="F13" s="5"/>
      <c r="G13" s="5"/>
    </row>
    <row r="14" spans="1:7" x14ac:dyDescent="0.2">
      <c r="A14" s="11" t="s">
        <v>55</v>
      </c>
      <c r="B14" s="17">
        <f t="shared" ref="B14:G14" si="2">SUM(B6:B13)</f>
        <v>9000072</v>
      </c>
      <c r="C14" s="17">
        <f t="shared" si="2"/>
        <v>6133538.6100000003</v>
      </c>
      <c r="D14" s="17">
        <f t="shared" si="2"/>
        <v>15133610.609999999</v>
      </c>
      <c r="E14" s="17">
        <f t="shared" si="2"/>
        <v>8655707.0999999996</v>
      </c>
      <c r="F14" s="17">
        <f t="shared" si="2"/>
        <v>8264401.5</v>
      </c>
      <c r="G14" s="17">
        <f t="shared" si="2"/>
        <v>6477903.5099999998</v>
      </c>
    </row>
    <row r="17" spans="1:7" ht="45" customHeight="1" x14ac:dyDescent="0.2">
      <c r="A17" s="30" t="s">
        <v>139</v>
      </c>
      <c r="B17" s="28"/>
      <c r="C17" s="28"/>
      <c r="D17" s="28"/>
      <c r="E17" s="28"/>
      <c r="F17" s="28"/>
      <c r="G17" s="29"/>
    </row>
    <row r="18" spans="1:7" x14ac:dyDescent="0.2">
      <c r="A18" s="33" t="s">
        <v>56</v>
      </c>
      <c r="B18" s="30" t="s">
        <v>62</v>
      </c>
      <c r="C18" s="28"/>
      <c r="D18" s="28"/>
      <c r="E18" s="28"/>
      <c r="F18" s="29"/>
      <c r="G18" s="31" t="s">
        <v>61</v>
      </c>
    </row>
    <row r="19" spans="1:7" ht="22.5" x14ac:dyDescent="0.2">
      <c r="A19" s="34"/>
      <c r="B19" s="2" t="s">
        <v>57</v>
      </c>
      <c r="C19" s="2" t="s">
        <v>122</v>
      </c>
      <c r="D19" s="2" t="s">
        <v>58</v>
      </c>
      <c r="E19" s="2" t="s">
        <v>59</v>
      </c>
      <c r="F19" s="2" t="s">
        <v>60</v>
      </c>
      <c r="G19" s="32"/>
    </row>
    <row r="20" spans="1:7" x14ac:dyDescent="0.2">
      <c r="A20" s="35"/>
      <c r="B20" s="3">
        <v>1</v>
      </c>
      <c r="C20" s="3">
        <v>2</v>
      </c>
      <c r="D20" s="3" t="s">
        <v>123</v>
      </c>
      <c r="E20" s="3">
        <v>4</v>
      </c>
      <c r="F20" s="3">
        <v>5</v>
      </c>
      <c r="G20" s="3" t="s">
        <v>124</v>
      </c>
    </row>
    <row r="21" spans="1:7" x14ac:dyDescent="0.2">
      <c r="A21" s="24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4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4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4" t="s">
        <v>126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1" t="s">
        <v>55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30" t="s">
        <v>140</v>
      </c>
      <c r="B28" s="28"/>
      <c r="C28" s="28"/>
      <c r="D28" s="28"/>
      <c r="E28" s="28"/>
      <c r="F28" s="28"/>
      <c r="G28" s="29"/>
    </row>
    <row r="29" spans="1:7" x14ac:dyDescent="0.2">
      <c r="A29" s="33" t="s">
        <v>56</v>
      </c>
      <c r="B29" s="30" t="s">
        <v>62</v>
      </c>
      <c r="C29" s="28"/>
      <c r="D29" s="28"/>
      <c r="E29" s="28"/>
      <c r="F29" s="29"/>
      <c r="G29" s="31" t="s">
        <v>61</v>
      </c>
    </row>
    <row r="30" spans="1:7" ht="22.5" x14ac:dyDescent="0.2">
      <c r="A30" s="34"/>
      <c r="B30" s="2" t="s">
        <v>57</v>
      </c>
      <c r="C30" s="2" t="s">
        <v>122</v>
      </c>
      <c r="D30" s="2" t="s">
        <v>58</v>
      </c>
      <c r="E30" s="2" t="s">
        <v>59</v>
      </c>
      <c r="F30" s="2" t="s">
        <v>60</v>
      </c>
      <c r="G30" s="32"/>
    </row>
    <row r="31" spans="1:7" x14ac:dyDescent="0.2">
      <c r="A31" s="35"/>
      <c r="B31" s="3">
        <v>1</v>
      </c>
      <c r="C31" s="3">
        <v>2</v>
      </c>
      <c r="D31" s="3" t="s">
        <v>123</v>
      </c>
      <c r="E31" s="3">
        <v>4</v>
      </c>
      <c r="F31" s="3">
        <v>5</v>
      </c>
      <c r="G31" s="3" t="s">
        <v>124</v>
      </c>
    </row>
    <row r="32" spans="1:7" x14ac:dyDescent="0.2">
      <c r="A32" s="25" t="s">
        <v>12</v>
      </c>
      <c r="B32" s="5">
        <v>9000072</v>
      </c>
      <c r="C32" s="5">
        <v>6133538.6100000003</v>
      </c>
      <c r="D32" s="5">
        <f t="shared" ref="D32:D38" si="6">B32+C32</f>
        <v>15133610.609999999</v>
      </c>
      <c r="E32" s="5">
        <v>8655707.0999999996</v>
      </c>
      <c r="F32" s="5">
        <v>8264401.5</v>
      </c>
      <c r="G32" s="5">
        <f t="shared" ref="G32:G38" si="7">D32-E32</f>
        <v>6477903.5099999998</v>
      </c>
    </row>
    <row r="33" spans="1:7" x14ac:dyDescent="0.2">
      <c r="A33" s="25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5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5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5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5" t="s">
        <v>134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5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1" t="s">
        <v>55</v>
      </c>
      <c r="B39" s="17">
        <f t="shared" ref="B39:G39" si="8">SUM(B32:B38)</f>
        <v>9000072</v>
      </c>
      <c r="C39" s="17">
        <f t="shared" si="8"/>
        <v>6133538.6100000003</v>
      </c>
      <c r="D39" s="17">
        <f t="shared" si="8"/>
        <v>15133610.609999999</v>
      </c>
      <c r="E39" s="17">
        <f t="shared" si="8"/>
        <v>8655707.0999999996</v>
      </c>
      <c r="F39" s="17">
        <f t="shared" si="8"/>
        <v>8264401.5</v>
      </c>
      <c r="G39" s="17">
        <f t="shared" si="8"/>
        <v>6477903.5099999998</v>
      </c>
    </row>
    <row r="41" spans="1:7" x14ac:dyDescent="0.2">
      <c r="A41" s="1" t="s">
        <v>125</v>
      </c>
    </row>
    <row r="42" spans="1:7" x14ac:dyDescent="0.2">
      <c r="A42" s="27" t="s">
        <v>142</v>
      </c>
      <c r="B42" s="27" t="s">
        <v>143</v>
      </c>
    </row>
    <row r="43" spans="1:7" x14ac:dyDescent="0.2">
      <c r="A43" s="27" t="s">
        <v>144</v>
      </c>
      <c r="B43" s="27"/>
    </row>
    <row r="44" spans="1:7" x14ac:dyDescent="0.2">
      <c r="A44" s="27"/>
      <c r="B44" s="27"/>
    </row>
    <row r="45" spans="1:7" x14ac:dyDescent="0.2">
      <c r="A45" s="27"/>
      <c r="B45" s="27"/>
    </row>
    <row r="46" spans="1:7" ht="22.5" x14ac:dyDescent="0.2">
      <c r="A46" s="27" t="s">
        <v>145</v>
      </c>
      <c r="B46" s="27" t="s">
        <v>146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showGridLines="0" topLeftCell="A19" workbookViewId="0">
      <selection activeCell="C44" sqref="C44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30" t="s">
        <v>141</v>
      </c>
      <c r="B1" s="28"/>
      <c r="C1" s="28"/>
      <c r="D1" s="28"/>
      <c r="E1" s="28"/>
      <c r="F1" s="28"/>
      <c r="G1" s="29"/>
    </row>
    <row r="2" spans="1:7" x14ac:dyDescent="0.2">
      <c r="A2" s="33" t="s">
        <v>56</v>
      </c>
      <c r="B2" s="30" t="s">
        <v>62</v>
      </c>
      <c r="C2" s="28"/>
      <c r="D2" s="28"/>
      <c r="E2" s="28"/>
      <c r="F2" s="29"/>
      <c r="G2" s="31" t="s">
        <v>61</v>
      </c>
    </row>
    <row r="3" spans="1:7" ht="24.95" customHeight="1" x14ac:dyDescent="0.2">
      <c r="A3" s="34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2"/>
    </row>
    <row r="4" spans="1:7" x14ac:dyDescent="0.2">
      <c r="A4" s="35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8" t="s">
        <v>15</v>
      </c>
      <c r="B5" s="14">
        <f t="shared" ref="B5:G5" si="0">SUM(B6:B13)</f>
        <v>0</v>
      </c>
      <c r="C5" s="14">
        <f t="shared" si="0"/>
        <v>0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</row>
    <row r="6" spans="1:7" x14ac:dyDescent="0.2">
      <c r="A6" s="26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6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6" t="s">
        <v>128</v>
      </c>
      <c r="B8" s="5">
        <v>0</v>
      </c>
      <c r="C8" s="5">
        <v>0</v>
      </c>
      <c r="D8" s="5">
        <f t="shared" si="1"/>
        <v>0</v>
      </c>
      <c r="E8" s="5">
        <v>0</v>
      </c>
      <c r="F8" s="5">
        <v>0</v>
      </c>
      <c r="G8" s="5">
        <f t="shared" si="2"/>
        <v>0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8" t="s">
        <v>19</v>
      </c>
      <c r="B14" s="14">
        <f t="shared" ref="B14:G14" si="3">SUM(B15:B21)</f>
        <v>9000072</v>
      </c>
      <c r="C14" s="14">
        <f t="shared" si="3"/>
        <v>6133538.6100000003</v>
      </c>
      <c r="D14" s="14">
        <f t="shared" si="3"/>
        <v>15133610.609999999</v>
      </c>
      <c r="E14" s="14">
        <f t="shared" si="3"/>
        <v>8655707.0999999996</v>
      </c>
      <c r="F14" s="14">
        <f t="shared" si="3"/>
        <v>8264401.5</v>
      </c>
      <c r="G14" s="14">
        <f t="shared" si="3"/>
        <v>6477903.5099999998</v>
      </c>
    </row>
    <row r="15" spans="1:7" x14ac:dyDescent="0.2">
      <c r="A15" s="26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26" t="s">
        <v>27</v>
      </c>
      <c r="B16" s="5">
        <v>0</v>
      </c>
      <c r="C16" s="5">
        <v>0</v>
      </c>
      <c r="D16" s="5">
        <f t="shared" ref="D16:D21" si="5">B16+C16</f>
        <v>0</v>
      </c>
      <c r="E16" s="5">
        <v>0</v>
      </c>
      <c r="F16" s="5">
        <v>0</v>
      </c>
      <c r="G16" s="5">
        <f t="shared" si="4"/>
        <v>0</v>
      </c>
    </row>
    <row r="17" spans="1:7" x14ac:dyDescent="0.2">
      <c r="A17" s="26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43</v>
      </c>
      <c r="B18" s="5">
        <v>9000072</v>
      </c>
      <c r="C18" s="5">
        <v>6133538.6100000003</v>
      </c>
      <c r="D18" s="5">
        <f t="shared" si="5"/>
        <v>15133610.609999999</v>
      </c>
      <c r="E18" s="5">
        <v>8655707.0999999996</v>
      </c>
      <c r="F18" s="5">
        <v>8264401.5</v>
      </c>
      <c r="G18" s="5">
        <f t="shared" si="4"/>
        <v>6477903.5099999998</v>
      </c>
    </row>
    <row r="19" spans="1:7" x14ac:dyDescent="0.2">
      <c r="A19" s="26" t="s">
        <v>44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6" t="s">
        <v>45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6" t="s">
        <v>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8" t="s">
        <v>46</v>
      </c>
      <c r="B22" s="14">
        <f t="shared" ref="B22:G22" si="6">SUM(B23:B31)</f>
        <v>0</v>
      </c>
      <c r="C22" s="14">
        <f t="shared" si="6"/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</row>
    <row r="23" spans="1:7" x14ac:dyDescent="0.2">
      <c r="A23" s="26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6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6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6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55</v>
      </c>
      <c r="B37" s="17">
        <f t="shared" ref="B37:G37" si="12">SUM(B32+B22+B14+B5)</f>
        <v>9000072</v>
      </c>
      <c r="C37" s="17">
        <f t="shared" si="12"/>
        <v>6133538.6100000003</v>
      </c>
      <c r="D37" s="17">
        <f t="shared" si="12"/>
        <v>15133610.609999999</v>
      </c>
      <c r="E37" s="17">
        <f t="shared" si="12"/>
        <v>8655707.0999999996</v>
      </c>
      <c r="F37" s="17">
        <f t="shared" si="12"/>
        <v>8264401.5</v>
      </c>
      <c r="G37" s="17">
        <f t="shared" si="12"/>
        <v>6477903.5099999998</v>
      </c>
    </row>
    <row r="39" spans="1:7" x14ac:dyDescent="0.2">
      <c r="A39" s="1" t="s">
        <v>125</v>
      </c>
    </row>
    <row r="40" spans="1:7" x14ac:dyDescent="0.2">
      <c r="A40" s="27" t="s">
        <v>142</v>
      </c>
      <c r="B40" s="27" t="s">
        <v>143</v>
      </c>
    </row>
    <row r="41" spans="1:7" x14ac:dyDescent="0.2">
      <c r="A41" s="27" t="s">
        <v>144</v>
      </c>
      <c r="B41" s="27"/>
    </row>
    <row r="42" spans="1:7" x14ac:dyDescent="0.2">
      <c r="A42" s="27"/>
      <c r="B42" s="27"/>
    </row>
    <row r="43" spans="1:7" x14ac:dyDescent="0.2">
      <c r="A43" s="27"/>
      <c r="B43" s="27"/>
    </row>
    <row r="44" spans="1:7" ht="22.5" x14ac:dyDescent="0.2">
      <c r="A44" s="27" t="s">
        <v>145</v>
      </c>
      <c r="B44" s="27" t="s">
        <v>146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2018-07-14T22:21:14Z</cp:lastPrinted>
  <dcterms:created xsi:type="dcterms:W3CDTF">2014-02-10T03:37:14Z</dcterms:created>
  <dcterms:modified xsi:type="dcterms:W3CDTF">2024-05-07T01:46:02Z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