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C3D32CB8-8898-4A0F-B75E-A12E4AA2E38D}" xr6:coauthVersionLast="47" xr6:coauthVersionMax="47" xr10:uidLastSave="{00000000-0000-0000-0000-000000000000}"/>
  <bookViews>
    <workbookView xWindow="-120" yWindow="-120" windowWidth="20730" windowHeight="11160" tabRatio="885" activeTab="1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D43" i="6" s="1"/>
  <c r="G43" i="6" s="1"/>
  <c r="B33" i="6"/>
  <c r="B23" i="6"/>
  <c r="B13" i="6"/>
  <c r="B5" i="6"/>
  <c r="D69" i="6" l="1"/>
  <c r="G69" i="6" s="1"/>
  <c r="D13" i="6"/>
  <c r="G13" i="6" s="1"/>
  <c r="D23" i="6"/>
  <c r="G23" i="6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<sst xmlns="http://schemas.openxmlformats.org/spreadsheetml/2006/main" count="223" uniqueCount="148">
  <si>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</si>
  <si>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</si>
  <si>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</si>
  <si>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</si>
  <si>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</si>
  <si>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</si>
  <si>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</si>
  <si>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</si>
  <si>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</si>
  <si>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</si>
  <si>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</si>
  <si>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</si>
  <si>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</si>
  <si>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</si>
  <si>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</si>
  <si>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</si>
  <si>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</si>
  <si>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</si>
  <si>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</si>
  <si>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</si>
  <si>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</si>
  <si>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</si>
  <si>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</si>
  <si>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</si>
  <si>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</si>
  <si>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</si>
  <si>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</si>
  <si>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</si>
  <si>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</si>
  <si>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</si>
  <si>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</si>
  <si>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</si>
  <si>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</si>
  <si>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</si>
  <si>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</si>
  <si>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</si>
  <si>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</si>
  <si>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</si>
  <si>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</si>
  <si>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</si>
  <si>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</si>
  <si>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</si>
  <si>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</si>
  <si>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</si>
  <si>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</si>
  <si>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</si>
  <si>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</si>
  <si>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</si>
  <si>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</si>
  <si>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</si>
  <si>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</si>
  <si>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</si>
  <si>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</si>
  <si>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</si>
  <si>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</si>
  <si>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</si>
  <si>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</si>
  <si>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</si>
  <si>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</si>
  <si>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</si>
  <si>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</si>
  <si>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</si>
  <si>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</si>
  <si>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</si>
  <si>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</si>
  <si>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</si>
  <si>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</si>
  <si>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</si>
  <si>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</si>
  <si>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</si>
  <si>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</si>
  <si>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</si>
  <si>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</si>
  <si>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</si>
  <si>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</si>
  <si>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</si>
  <si>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</si>
  <si>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</si>
  <si>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</si>
  <si>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</si>
  <si>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</si>
  <si>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</si>
  <si>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</si>
  <si>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</si>
  <si>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</si>
  <si>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</si>
  <si>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</si>
  <si>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</si>
  <si>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</si>
  <si>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</si>
  <si>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</si>
  <si>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</si>
  <si>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</si>
  <si>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</si>
  <si>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</si>
  <si>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</si>
  <si>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</si>
  <si>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</si>
  <si>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</si>
  <si>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</si>
  <si>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</si>
  <si>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</si>
  <si>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</si>
  <si>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</si>
  <si>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</si>
  <si>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</si>
  <si>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</si>
  <si>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</si>
  <si>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</si>
  <si>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</si>
  <si>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</si>
  <si>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</si>
  <si>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</si>
  <si>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</si>
  <si>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</si>
  <si>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</si>
  <si>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</si>
  <si>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</si>
  <si>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</si>
  <si>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</si>
  <si>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</si>
  <si>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</si>
  <si>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</si>
  <si>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</si>
  <si>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</si>
  <si>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</si>
  <si>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</si>
  <si>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</si>
  <si>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</si>
  <si>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</si>
  <si>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</si>
  <si>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</si>
  <si>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</si>
  <si>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</si>
  <si>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</si>
  <si>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Patronato de Feria Moroleón, Gto.
Estado Analítico del Ejercicio del Presupuesto de Egresos
Clasificación por Objeto del Gasto (Capítulo y Concepto)
Del 1 de Enero al 30 de Septiembre de 2024</t>
  </si>
  <si>
    <t>Patronato de Feria Moroleón, Gto.
Estado Analítico del Ejercicio del Presupuesto de Egresos
Clasificación Económica (por Tipo de Gasto)
Del 1 de Enero al 30 de Septiembre de 2024</t>
  </si>
  <si>
    <t>31120M20R010000 DIRECCION GENERAL</t>
  </si>
  <si>
    <t>Patronato de Feria Moroleón, Gto.
Estado Analítico del Ejercicio del Presupuesto de Egresos
Clasificación Administrativa
Del 1 de Enero al 30 de Septiembre de 2024</t>
  </si>
  <si>
    <t>Patronato de Feria Moroleón, Gto.
Estado Analítico del Ejercicio del Presupuesto de Egresos
Clasificación Administrativa (Poderes)
Del 1 de Enero al 30 de Septiembre de 2024</t>
  </si>
  <si>
    <t>Patronato de Feria Moroleón, Gto.
Estado Analítico del Ejercicio del Presupuesto de Egresos
Clasificación Administrativa (Sector Paraestatal)
Del 1 de Enero al 30 de Septiembre de 2024</t>
  </si>
  <si>
    <t>Patronato de Feria Moroleón, Gto.
Estado Analítico del Ejercicio del Presupuesto de Egresos
Clasificación Funcional (Finalidad y Función)
Del 1 de Enero al 30 de Septiembre de 2024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</si>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</sst>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2" fillId="0" borderId="0" xfId="8" applyFont="1" applyAlignment="1" applyProtection="1">
      <alignment vertical="top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showGridLines="0" topLeftCell="A67" workbookViewId="0">
      <selection activeCell="A80" sqref="A80:B8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135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100936.17000000001</v>
      </c>
      <c r="C5" s="12">
        <f>SUM(C6:C12)</f>
        <v>0</v>
      </c>
      <c r="D5" s="12">
        <f>B5+C5</f>
        <v>100936.17000000001</v>
      </c>
      <c r="E5" s="12">
        <f>SUM(E6:E12)</f>
        <v>67293</v>
      </c>
      <c r="F5" s="12">
        <f>SUM(F6:F12)</f>
        <v>67293</v>
      </c>
      <c r="G5" s="12">
        <f>D5-E5</f>
        <v>33643.170000000013</v>
      </c>
    </row>
    <row r="6" spans="1:8" x14ac:dyDescent="0.2">
      <c r="A6" s="19" t="s">
        <v>67</v>
      </c>
      <c r="B6" s="5">
        <v>0</v>
      </c>
      <c r="C6" s="5">
        <v>0</v>
      </c>
      <c r="D6" s="5">
        <f t="shared" ref="D6:D69" si="0">B6+C6</f>
        <v>0</v>
      </c>
      <c r="E6" s="5">
        <v>0</v>
      </c>
      <c r="F6" s="5">
        <v>0</v>
      </c>
      <c r="G6" s="5">
        <f t="shared" ref="G6:G69" si="1">D6-E6</f>
        <v>0</v>
      </c>
      <c r="H6" s="9">
        <v>1100</v>
      </c>
    </row>
    <row r="7" spans="1:8" x14ac:dyDescent="0.2">
      <c r="A7" s="19" t="s">
        <v>68</v>
      </c>
      <c r="B7" s="5">
        <v>89734.32</v>
      </c>
      <c r="C7" s="5">
        <v>0</v>
      </c>
      <c r="D7" s="5">
        <f t="shared" si="0"/>
        <v>89734.32</v>
      </c>
      <c r="E7" s="5">
        <v>67293</v>
      </c>
      <c r="F7" s="5">
        <v>67293</v>
      </c>
      <c r="G7" s="5">
        <f t="shared" si="1"/>
        <v>22441.320000000007</v>
      </c>
      <c r="H7" s="9">
        <v>1200</v>
      </c>
    </row>
    <row r="8" spans="1:8" x14ac:dyDescent="0.2">
      <c r="A8" s="19" t="s">
        <v>69</v>
      </c>
      <c r="B8" s="5">
        <v>11201.85</v>
      </c>
      <c r="C8" s="5">
        <v>0</v>
      </c>
      <c r="D8" s="5">
        <f t="shared" si="0"/>
        <v>11201.85</v>
      </c>
      <c r="E8" s="5">
        <v>0</v>
      </c>
      <c r="F8" s="5">
        <v>0</v>
      </c>
      <c r="G8" s="5">
        <f t="shared" si="1"/>
        <v>11201.85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111060.72</v>
      </c>
      <c r="C13" s="13">
        <f>SUM(C14:C22)</f>
        <v>-105453.23999999999</v>
      </c>
      <c r="D13" s="13">
        <f t="shared" si="0"/>
        <v>5607.4800000000105</v>
      </c>
      <c r="E13" s="13">
        <f>SUM(E14:E22)</f>
        <v>2612.5300000000002</v>
      </c>
      <c r="F13" s="13">
        <f>SUM(F14:F22)</f>
        <v>2612.5300000000002</v>
      </c>
      <c r="G13" s="13">
        <f t="shared" si="1"/>
        <v>2994.9500000000103</v>
      </c>
      <c r="H13" s="18">
        <v>0</v>
      </c>
    </row>
    <row r="14" spans="1:8" x14ac:dyDescent="0.2">
      <c r="A14" s="19" t="s">
        <v>72</v>
      </c>
      <c r="B14" s="5">
        <v>27930.5</v>
      </c>
      <c r="C14" s="5">
        <v>-23000</v>
      </c>
      <c r="D14" s="5">
        <f t="shared" si="0"/>
        <v>4930.5</v>
      </c>
      <c r="E14" s="5">
        <v>2612.5300000000002</v>
      </c>
      <c r="F14" s="5">
        <v>2612.5300000000002</v>
      </c>
      <c r="G14" s="5">
        <f t="shared" si="1"/>
        <v>2317.9699999999998</v>
      </c>
      <c r="H14" s="9">
        <v>2100</v>
      </c>
    </row>
    <row r="15" spans="1:8" x14ac:dyDescent="0.2">
      <c r="A15" s="19" t="s">
        <v>73</v>
      </c>
      <c r="B15" s="5">
        <v>43643.38</v>
      </c>
      <c r="C15" s="5">
        <v>-43000</v>
      </c>
      <c r="D15" s="5">
        <f t="shared" si="0"/>
        <v>643.37999999999738</v>
      </c>
      <c r="E15" s="5">
        <v>0</v>
      </c>
      <c r="F15" s="5">
        <v>0</v>
      </c>
      <c r="G15" s="5">
        <f t="shared" si="1"/>
        <v>643.37999999999738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0</v>
      </c>
      <c r="C17" s="5">
        <v>0</v>
      </c>
      <c r="D17" s="5">
        <f t="shared" si="0"/>
        <v>0</v>
      </c>
      <c r="E17" s="5">
        <v>0</v>
      </c>
      <c r="F17" s="5">
        <v>0</v>
      </c>
      <c r="G17" s="5">
        <f t="shared" si="1"/>
        <v>0</v>
      </c>
      <c r="H17" s="9">
        <v>2400</v>
      </c>
    </row>
    <row r="18" spans="1:8" x14ac:dyDescent="0.2">
      <c r="A18" s="19" t="s">
        <v>76</v>
      </c>
      <c r="B18" s="5">
        <v>0</v>
      </c>
      <c r="C18" s="5">
        <v>0</v>
      </c>
      <c r="D18" s="5">
        <f t="shared" si="0"/>
        <v>0</v>
      </c>
      <c r="E18" s="5">
        <v>0</v>
      </c>
      <c r="F18" s="5">
        <v>0</v>
      </c>
      <c r="G18" s="5">
        <f t="shared" si="1"/>
        <v>0</v>
      </c>
      <c r="H18" s="9">
        <v>2500</v>
      </c>
    </row>
    <row r="19" spans="1:8" x14ac:dyDescent="0.2">
      <c r="A19" s="19" t="s">
        <v>77</v>
      </c>
      <c r="B19" s="5">
        <v>33456.239999999998</v>
      </c>
      <c r="C19" s="5">
        <v>-33453.24</v>
      </c>
      <c r="D19" s="5">
        <f t="shared" si="0"/>
        <v>3</v>
      </c>
      <c r="E19" s="5">
        <v>0</v>
      </c>
      <c r="F19" s="5">
        <v>0</v>
      </c>
      <c r="G19" s="5">
        <f t="shared" si="1"/>
        <v>3</v>
      </c>
      <c r="H19" s="9">
        <v>2600</v>
      </c>
    </row>
    <row r="20" spans="1:8" x14ac:dyDescent="0.2">
      <c r="A20" s="19" t="s">
        <v>78</v>
      </c>
      <c r="B20" s="5">
        <v>6030.6</v>
      </c>
      <c r="C20" s="5">
        <v>-6000</v>
      </c>
      <c r="D20" s="5">
        <f t="shared" si="0"/>
        <v>30.600000000000364</v>
      </c>
      <c r="E20" s="5">
        <v>0</v>
      </c>
      <c r="F20" s="5">
        <v>0</v>
      </c>
      <c r="G20" s="5">
        <f t="shared" si="1"/>
        <v>30.600000000000364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0</v>
      </c>
      <c r="C22" s="5">
        <v>0</v>
      </c>
      <c r="D22" s="5">
        <f t="shared" si="0"/>
        <v>0</v>
      </c>
      <c r="E22" s="5">
        <v>0</v>
      </c>
      <c r="F22" s="5">
        <v>0</v>
      </c>
      <c r="G22" s="5">
        <f t="shared" si="1"/>
        <v>0</v>
      </c>
      <c r="H22" s="9">
        <v>2900</v>
      </c>
    </row>
    <row r="23" spans="1:8" x14ac:dyDescent="0.2">
      <c r="A23" s="17" t="s">
        <v>64</v>
      </c>
      <c r="B23" s="13">
        <f>SUM(B24:B32)</f>
        <v>8786381.1900000013</v>
      </c>
      <c r="C23" s="13">
        <f>SUM(C24:C32)</f>
        <v>8240684.8500000006</v>
      </c>
      <c r="D23" s="13">
        <f t="shared" si="0"/>
        <v>17027066.040000003</v>
      </c>
      <c r="E23" s="13">
        <f>SUM(E24:E32)</f>
        <v>10965311.23</v>
      </c>
      <c r="F23" s="13">
        <f>SUM(F24:F32)</f>
        <v>10265311.23</v>
      </c>
      <c r="G23" s="13">
        <f t="shared" si="1"/>
        <v>6061754.8100000024</v>
      </c>
      <c r="H23" s="18">
        <v>0</v>
      </c>
    </row>
    <row r="24" spans="1:8" x14ac:dyDescent="0.2">
      <c r="A24" s="19" t="s">
        <v>81</v>
      </c>
      <c r="B24" s="5">
        <v>8626.1200000000008</v>
      </c>
      <c r="C24" s="5">
        <v>-8000</v>
      </c>
      <c r="D24" s="5">
        <f t="shared" si="0"/>
        <v>626.1200000000008</v>
      </c>
      <c r="E24" s="5">
        <v>0</v>
      </c>
      <c r="F24" s="5">
        <v>0</v>
      </c>
      <c r="G24" s="5">
        <f t="shared" si="1"/>
        <v>626.1200000000008</v>
      </c>
      <c r="H24" s="9">
        <v>3100</v>
      </c>
    </row>
    <row r="25" spans="1:8" x14ac:dyDescent="0.2">
      <c r="A25" s="19" t="s">
        <v>82</v>
      </c>
      <c r="B25" s="5">
        <v>0</v>
      </c>
      <c r="C25" s="5">
        <v>0</v>
      </c>
      <c r="D25" s="5">
        <f t="shared" si="0"/>
        <v>0</v>
      </c>
      <c r="E25" s="5">
        <v>0</v>
      </c>
      <c r="F25" s="5">
        <v>0</v>
      </c>
      <c r="G25" s="5">
        <f t="shared" si="1"/>
        <v>0</v>
      </c>
      <c r="H25" s="9">
        <v>3200</v>
      </c>
    </row>
    <row r="26" spans="1:8" x14ac:dyDescent="0.2">
      <c r="A26" s="19" t="s">
        <v>83</v>
      </c>
      <c r="B26" s="5">
        <v>12.36</v>
      </c>
      <c r="C26" s="5">
        <v>0</v>
      </c>
      <c r="D26" s="5">
        <f t="shared" si="0"/>
        <v>12.36</v>
      </c>
      <c r="E26" s="5">
        <v>0</v>
      </c>
      <c r="F26" s="5">
        <v>0</v>
      </c>
      <c r="G26" s="5">
        <f t="shared" si="1"/>
        <v>12.36</v>
      </c>
      <c r="H26" s="9">
        <v>3300</v>
      </c>
    </row>
    <row r="27" spans="1:8" x14ac:dyDescent="0.2">
      <c r="A27" s="19" t="s">
        <v>84</v>
      </c>
      <c r="B27" s="5">
        <v>11565.57</v>
      </c>
      <c r="C27" s="5">
        <v>81756.94</v>
      </c>
      <c r="D27" s="5">
        <f t="shared" si="0"/>
        <v>93322.510000000009</v>
      </c>
      <c r="E27" s="5">
        <v>87202.73</v>
      </c>
      <c r="F27" s="5">
        <v>87202.73</v>
      </c>
      <c r="G27" s="5">
        <f t="shared" si="1"/>
        <v>6119.7800000000134</v>
      </c>
      <c r="H27" s="9">
        <v>3400</v>
      </c>
    </row>
    <row r="28" spans="1:8" x14ac:dyDescent="0.2">
      <c r="A28" s="19" t="s">
        <v>85</v>
      </c>
      <c r="B28" s="5">
        <v>0</v>
      </c>
      <c r="C28" s="5">
        <v>0</v>
      </c>
      <c r="D28" s="5">
        <f t="shared" si="0"/>
        <v>0</v>
      </c>
      <c r="E28" s="5">
        <v>0</v>
      </c>
      <c r="F28" s="5">
        <v>0</v>
      </c>
      <c r="G28" s="5">
        <f t="shared" si="1"/>
        <v>0</v>
      </c>
      <c r="H28" s="9">
        <v>3500</v>
      </c>
    </row>
    <row r="29" spans="1:8" x14ac:dyDescent="0.2">
      <c r="A29" s="19" t="s">
        <v>86</v>
      </c>
      <c r="B29" s="5">
        <v>84151.56</v>
      </c>
      <c r="C29" s="5">
        <v>-83000</v>
      </c>
      <c r="D29" s="5">
        <f t="shared" si="0"/>
        <v>1151.5599999999977</v>
      </c>
      <c r="E29" s="5">
        <v>0</v>
      </c>
      <c r="F29" s="5">
        <v>0</v>
      </c>
      <c r="G29" s="5">
        <f t="shared" si="1"/>
        <v>1151.5599999999977</v>
      </c>
      <c r="H29" s="9">
        <v>3600</v>
      </c>
    </row>
    <row r="30" spans="1:8" x14ac:dyDescent="0.2">
      <c r="A30" s="19" t="s">
        <v>87</v>
      </c>
      <c r="B30" s="5">
        <v>10172.950000000001</v>
      </c>
      <c r="C30" s="5">
        <v>-6000</v>
      </c>
      <c r="D30" s="5">
        <f t="shared" si="0"/>
        <v>4172.9500000000007</v>
      </c>
      <c r="E30" s="5">
        <v>0</v>
      </c>
      <c r="F30" s="5">
        <v>0</v>
      </c>
      <c r="G30" s="5">
        <f t="shared" si="1"/>
        <v>4172.9500000000007</v>
      </c>
      <c r="H30" s="9">
        <v>3700</v>
      </c>
    </row>
    <row r="31" spans="1:8" x14ac:dyDescent="0.2">
      <c r="A31" s="19" t="s">
        <v>88</v>
      </c>
      <c r="B31" s="5">
        <v>8667457.9900000002</v>
      </c>
      <c r="C31" s="5">
        <v>8253721.9100000001</v>
      </c>
      <c r="D31" s="5">
        <f t="shared" si="0"/>
        <v>16921179.899999999</v>
      </c>
      <c r="E31" s="5">
        <v>10876316.5</v>
      </c>
      <c r="F31" s="5">
        <v>10176316.5</v>
      </c>
      <c r="G31" s="5">
        <f t="shared" si="1"/>
        <v>6044863.3999999985</v>
      </c>
      <c r="H31" s="9">
        <v>3800</v>
      </c>
    </row>
    <row r="32" spans="1:8" x14ac:dyDescent="0.2">
      <c r="A32" s="19" t="s">
        <v>18</v>
      </c>
      <c r="B32" s="5">
        <v>4394.6400000000003</v>
      </c>
      <c r="C32" s="5">
        <v>2206</v>
      </c>
      <c r="D32" s="5">
        <f t="shared" si="0"/>
        <v>6600.64</v>
      </c>
      <c r="E32" s="5">
        <v>1792</v>
      </c>
      <c r="F32" s="5">
        <v>1792</v>
      </c>
      <c r="G32" s="5">
        <f t="shared" si="1"/>
        <v>4808.6400000000003</v>
      </c>
      <c r="H32" s="9">
        <v>3900</v>
      </c>
    </row>
    <row r="33" spans="1:8" x14ac:dyDescent="0.2">
      <c r="A33" s="17" t="s">
        <v>130</v>
      </c>
      <c r="B33" s="13">
        <f>SUM(B34:B42)</f>
        <v>1693.92</v>
      </c>
      <c r="C33" s="13">
        <f>SUM(C34:C42)</f>
        <v>-1693</v>
      </c>
      <c r="D33" s="13">
        <f t="shared" si="0"/>
        <v>0.92000000000007276</v>
      </c>
      <c r="E33" s="13">
        <f>SUM(E34:E42)</f>
        <v>0</v>
      </c>
      <c r="F33" s="13">
        <f>SUM(F34:F42)</f>
        <v>0</v>
      </c>
      <c r="G33" s="13">
        <f t="shared" si="1"/>
        <v>0.92000000000007276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1693.92</v>
      </c>
      <c r="C37" s="5">
        <v>-1693</v>
      </c>
      <c r="D37" s="5">
        <f t="shared" si="0"/>
        <v>0.92000000000007276</v>
      </c>
      <c r="E37" s="5">
        <v>0</v>
      </c>
      <c r="F37" s="5">
        <v>0</v>
      </c>
      <c r="G37" s="5">
        <f t="shared" si="1"/>
        <v>0.92000000000007276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0</v>
      </c>
      <c r="C43" s="13">
        <f>SUM(C44:C52)</f>
        <v>0</v>
      </c>
      <c r="D43" s="13">
        <f t="shared" si="0"/>
        <v>0</v>
      </c>
      <c r="E43" s="13">
        <f>SUM(E44:E52)</f>
        <v>0</v>
      </c>
      <c r="F43" s="13">
        <f>SUM(F44:F52)</f>
        <v>0</v>
      </c>
      <c r="G43" s="13">
        <f t="shared" si="1"/>
        <v>0</v>
      </c>
      <c r="H43" s="18">
        <v>0</v>
      </c>
    </row>
    <row r="44" spans="1:8" x14ac:dyDescent="0.2">
      <c r="A44" s="4" t="s">
        <v>96</v>
      </c>
      <c r="B44" s="5">
        <v>0</v>
      </c>
      <c r="C44" s="5">
        <v>0</v>
      </c>
      <c r="D44" s="5">
        <f t="shared" si="0"/>
        <v>0</v>
      </c>
      <c r="E44" s="5">
        <v>0</v>
      </c>
      <c r="F44" s="5">
        <v>0</v>
      </c>
      <c r="G44" s="5">
        <f t="shared" si="1"/>
        <v>0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9000072.0000000019</v>
      </c>
      <c r="C77" s="15">
        <f t="shared" si="4"/>
        <v>8133538.6100000003</v>
      </c>
      <c r="D77" s="15">
        <f t="shared" si="4"/>
        <v>17133610.610000003</v>
      </c>
      <c r="E77" s="15">
        <f t="shared" si="4"/>
        <v>11035216.76</v>
      </c>
      <c r="F77" s="15">
        <f t="shared" si="4"/>
        <v>10335216.76</v>
      </c>
      <c r="G77" s="15">
        <f t="shared" si="4"/>
        <v>6098393.8500000024</v>
      </c>
    </row>
    <row r="79" spans="1:8" x14ac:dyDescent="0.2">
      <c r="A79" s="1" t="s">
        <v>125</v>
      </c>
    </row>
    <row r="80" spans="1:8" x14ac:dyDescent="0.2">
      <c r="A80" s="40" t="s">
        <v>142</v>
      </c>
      <c r="B80" s="40" t="s">
        <v>143</v>
      </c>
    </row>
    <row r="81" spans="1:2" x14ac:dyDescent="0.2">
      <c r="A81" s="40" t="s">
        <v>144</v>
      </c>
      <c r="B81" s="40"/>
    </row>
    <row r="82" spans="1:2" x14ac:dyDescent="0.2">
      <c r="A82" s="40"/>
      <c r="B82" s="40"/>
    </row>
    <row r="83" spans="1:2" x14ac:dyDescent="0.2">
      <c r="A83" s="40"/>
      <c r="B83" s="40"/>
    </row>
    <row r="84" spans="1:2" ht="22.5" x14ac:dyDescent="0.2">
      <c r="A84" s="40" t="s">
        <v>145</v>
      </c>
      <c r="B84" s="40" t="s">
        <v>146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showGridLines="0" tabSelected="1" topLeftCell="A7" zoomScaleNormal="100" workbookViewId="0">
      <selection activeCell="C25" sqref="C2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136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9000072</v>
      </c>
      <c r="C6" s="5">
        <v>8133538.6100000003</v>
      </c>
      <c r="D6" s="5">
        <f>B6+C6</f>
        <v>17133610.609999999</v>
      </c>
      <c r="E6" s="5">
        <v>11035216.76</v>
      </c>
      <c r="F6" s="5">
        <v>10335216.76</v>
      </c>
      <c r="G6" s="5">
        <f>D6-E6</f>
        <v>6098393.8499999996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0</v>
      </c>
      <c r="C8" s="5">
        <v>0</v>
      </c>
      <c r="D8" s="5">
        <f>B8+C8</f>
        <v>0</v>
      </c>
      <c r="E8" s="5">
        <v>0</v>
      </c>
      <c r="F8" s="5">
        <v>0</v>
      </c>
      <c r="G8" s="5">
        <f>D8-E8</f>
        <v>0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9000072</v>
      </c>
      <c r="C16" s="15">
        <f t="shared" si="0"/>
        <v>8133538.6100000003</v>
      </c>
      <c r="D16" s="15">
        <f t="shared" si="0"/>
        <v>17133610.609999999</v>
      </c>
      <c r="E16" s="15">
        <f t="shared" si="0"/>
        <v>11035216.76</v>
      </c>
      <c r="F16" s="15">
        <f t="shared" si="0"/>
        <v>10335216.76</v>
      </c>
      <c r="G16" s="15">
        <f t="shared" si="0"/>
        <v>6098393.8499999996</v>
      </c>
    </row>
    <row r="18" spans="1:3" ht="12.75" x14ac:dyDescent="0.2">
      <c r="A18" s="49" t="s">
        <v>147</v>
      </c>
      <c r="B18" s="50"/>
      <c r="C18" s="50"/>
    </row>
    <row r="19" spans="1:3" x14ac:dyDescent="0.2">
      <c r="A19" s="40" t="s">
        <v>142</v>
      </c>
      <c r="B19" s="40" t="s">
        <v>143</v>
      </c>
    </row>
    <row r="20" spans="1:3" x14ac:dyDescent="0.2">
      <c r="A20" s="40" t="s">
        <v>144</v>
      </c>
      <c r="B20" s="40"/>
    </row>
    <row r="21" spans="1:3" x14ac:dyDescent="0.2">
      <c r="A21" s="40"/>
      <c r="B21" s="40"/>
    </row>
    <row r="22" spans="1:3" x14ac:dyDescent="0.2">
      <c r="A22" s="40"/>
      <c r="B22" s="40"/>
    </row>
    <row r="23" spans="1:3" ht="22.5" x14ac:dyDescent="0.2">
      <c r="A23" s="40" t="s">
        <v>145</v>
      </c>
      <c r="B23" s="40" t="s">
        <v>146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showGridLines="0" topLeftCell="A41" workbookViewId="0">
      <selection activeCell="A54" sqref="A54:B5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138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3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4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9000072</v>
      </c>
      <c r="C7" s="5">
        <v>8133538.6100000003</v>
      </c>
      <c r="D7" s="5">
        <f>B7+C7</f>
        <v>17133610.609999999</v>
      </c>
      <c r="E7" s="5">
        <v>11035216.76</v>
      </c>
      <c r="F7" s="5">
        <v>10335216.76</v>
      </c>
      <c r="G7" s="5">
        <f>D7-E7</f>
        <v>6098393.8499999996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9000072</v>
      </c>
      <c r="C15" s="16">
        <f t="shared" si="2"/>
        <v>8133538.6100000003</v>
      </c>
      <c r="D15" s="16">
        <f t="shared" si="2"/>
        <v>17133610.609999999</v>
      </c>
      <c r="E15" s="16">
        <f t="shared" si="2"/>
        <v>11035216.76</v>
      </c>
      <c r="F15" s="16">
        <f t="shared" si="2"/>
        <v>10335216.76</v>
      </c>
      <c r="G15" s="16">
        <f t="shared" si="2"/>
        <v>6098393.8499999996</v>
      </c>
    </row>
    <row r="18" spans="1:7" ht="45" customHeight="1" x14ac:dyDescent="0.2">
      <c r="A18" s="46" t="s">
        <v>139</v>
      </c>
      <c r="B18" s="47"/>
      <c r="C18" s="47"/>
      <c r="D18" s="47"/>
      <c r="E18" s="47"/>
      <c r="F18" s="47"/>
      <c r="G18" s="48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3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4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5" t="s">
        <v>140</v>
      </c>
      <c r="B32" s="41"/>
      <c r="C32" s="41"/>
      <c r="D32" s="41"/>
      <c r="E32" s="41"/>
      <c r="F32" s="41"/>
      <c r="G32" s="42"/>
    </row>
    <row r="33" spans="1:7" x14ac:dyDescent="0.2">
      <c r="A33" s="31"/>
      <c r="B33" s="28"/>
      <c r="C33" s="29"/>
      <c r="D33" s="26" t="s">
        <v>62</v>
      </c>
      <c r="E33" s="29"/>
      <c r="F33" s="30"/>
      <c r="G33" s="43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4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9000072</v>
      </c>
      <c r="C37" s="5">
        <v>8133538.6100000003</v>
      </c>
      <c r="D37" s="5">
        <f t="shared" ref="D37:D49" si="6">B37+C37</f>
        <v>17133610.609999999</v>
      </c>
      <c r="E37" s="5">
        <v>11035216.76</v>
      </c>
      <c r="F37" s="5">
        <v>10335216.76</v>
      </c>
      <c r="G37" s="5">
        <f t="shared" ref="G37:G49" si="7">D37-E37</f>
        <v>6098393.8499999996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9000072</v>
      </c>
      <c r="C51" s="16">
        <f t="shared" si="8"/>
        <v>8133538.6100000003</v>
      </c>
      <c r="D51" s="16">
        <f t="shared" si="8"/>
        <v>17133610.609999999</v>
      </c>
      <c r="E51" s="16">
        <f t="shared" si="8"/>
        <v>11035216.76</v>
      </c>
      <c r="F51" s="16">
        <f t="shared" si="8"/>
        <v>10335216.76</v>
      </c>
      <c r="G51" s="16">
        <f t="shared" si="8"/>
        <v>6098393.8499999996</v>
      </c>
    </row>
    <row r="53" spans="1:7" x14ac:dyDescent="0.2">
      <c r="A53" s="1" t="s">
        <v>125</v>
      </c>
    </row>
    <row r="54" spans="1:7" x14ac:dyDescent="0.2">
      <c r="A54" s="40" t="s">
        <v>142</v>
      </c>
      <c r="B54" s="40" t="s">
        <v>143</v>
      </c>
    </row>
    <row r="55" spans="1:7" x14ac:dyDescent="0.2">
      <c r="A55" s="40" t="s">
        <v>144</v>
      </c>
      <c r="B55" s="40"/>
    </row>
    <row r="56" spans="1:7" x14ac:dyDescent="0.2">
      <c r="A56" s="40"/>
      <c r="B56" s="40"/>
    </row>
    <row r="57" spans="1:7" x14ac:dyDescent="0.2">
      <c r="A57" s="40"/>
      <c r="B57" s="40"/>
    </row>
    <row r="58" spans="1:7" ht="22.5" x14ac:dyDescent="0.2">
      <c r="A58" s="40" t="s">
        <v>145</v>
      </c>
      <c r="B58" s="40" t="s">
        <v>146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9"/>
  <sheetViews>
    <sheetView showGridLines="0" topLeftCell="A31" workbookViewId="0">
      <selection activeCell="A54" sqref="A54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9000072</v>
      </c>
      <c r="C16" s="13">
        <f t="shared" si="3"/>
        <v>8133538.6100000003</v>
      </c>
      <c r="D16" s="13">
        <f t="shared" si="3"/>
        <v>17133610.609999999</v>
      </c>
      <c r="E16" s="13">
        <f t="shared" si="3"/>
        <v>11035216.76</v>
      </c>
      <c r="F16" s="13">
        <f t="shared" si="3"/>
        <v>10335216.76</v>
      </c>
      <c r="G16" s="13">
        <f t="shared" si="3"/>
        <v>6098393.8499999996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9000072</v>
      </c>
      <c r="C20" s="5">
        <v>8133538.6100000003</v>
      </c>
      <c r="D20" s="5">
        <f t="shared" si="5"/>
        <v>17133610.609999999</v>
      </c>
      <c r="E20" s="5">
        <v>11035216.76</v>
      </c>
      <c r="F20" s="5">
        <v>10335216.76</v>
      </c>
      <c r="G20" s="5">
        <f t="shared" si="4"/>
        <v>6098393.8499999996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9000072</v>
      </c>
      <c r="C42" s="16">
        <f t="shared" si="12"/>
        <v>8133538.6100000003</v>
      </c>
      <c r="D42" s="16">
        <f t="shared" si="12"/>
        <v>17133610.609999999</v>
      </c>
      <c r="E42" s="16">
        <f t="shared" si="12"/>
        <v>11035216.76</v>
      </c>
      <c r="F42" s="16">
        <f t="shared" si="12"/>
        <v>10335216.76</v>
      </c>
      <c r="G42" s="16">
        <f t="shared" si="12"/>
        <v>6098393.8499999996</v>
      </c>
    </row>
    <row r="44" spans="1:7" x14ac:dyDescent="0.2">
      <c r="A44" s="1" t="s">
        <v>125</v>
      </c>
    </row>
    <row r="45" spans="1:7" x14ac:dyDescent="0.2">
      <c r="A45" s="40" t="s">
        <v>142</v>
      </c>
      <c r="B45" s="40" t="s">
        <v>143</v>
      </c>
    </row>
    <row r="46" spans="1:7" x14ac:dyDescent="0.2">
      <c r="A46" s="40" t="s">
        <v>144</v>
      </c>
      <c r="B46" s="40"/>
    </row>
    <row r="47" spans="1:7" x14ac:dyDescent="0.2">
      <c r="A47" s="40"/>
      <c r="B47" s="40"/>
    </row>
    <row r="48" spans="1:7" x14ac:dyDescent="0.2">
      <c r="A48" s="40"/>
      <c r="B48" s="40"/>
    </row>
    <row r="49" spans="1:2" ht="22.5" x14ac:dyDescent="0.2">
      <c r="A49" s="40" t="s">
        <v>145</v>
      </c>
      <c r="B49" s="40" t="s">
        <v>146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2018-07-14T22:21:14Z</cp:lastPrinted>
  <dcterms:created xsi:type="dcterms:W3CDTF">2014-02-10T03:37:14Z</dcterms:created>
  <dcterms:modified xsi:type="dcterms:W3CDTF">2024-10-19T19:44:44Z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