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5B1990DE-9C79-4F0A-B443-7FF8A724B3CD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<sst xmlns="http://schemas.openxmlformats.org/spreadsheetml/2006/main" count="899" uniqueCount="608">
  <si>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</si>
  <si>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</si>
  <si>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</si>
  <si>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</si>
  <si>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</si>
  <si>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</si>
  <si>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</si>
  <si>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</si>
  <si>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</si>
  <si>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</si>
  <si>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</si>
  <si>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</si>
  <si>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</si>
  <si>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</si>
  <si>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</si>
  <si>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</si>
  <si>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</si>
  <si>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</si>
  <si>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</si>
  <si>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</si>
  <si>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</si>
  <si>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</si>
  <si>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</si>
  <si>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</si>
  <si>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</si>
  <si>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</si>
  <si>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</si>
  <si>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</si>
  <si>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</si>
  <si>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</si>
  <si>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</si>
  <si>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</si>
  <si>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</si>
  <si>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</si>
  <si>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</si>
  <si>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</si>
  <si>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</si>
  <si>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</si>
  <si>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</si>
  <si>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</si>
  <si>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</si>
  <si>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</si>
  <si>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</si>
  <si>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</si>
  <si>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</si>
  <si>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</si>
  <si>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</si>
  <si>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</si>
  <si>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</si>
  <si>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</si>
  <si>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</si>
  <si>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</si>
  <si>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</si>
  <si>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</si>
  <si>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</si>
  <si>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</si>
  <si>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</si>
  <si>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</si>
  <si>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</si>
  <si>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</si>
  <si>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</si>
  <si>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</si>
  <si>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</si>
  <si>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</si>
  <si>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</si>
  <si>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</si>
  <si>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</si>
  <si>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</si>
  <si>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</si>
  <si>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</si>
  <si>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</si>
  <si>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</si>
  <si>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</si>
  <si>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</si>
  <si>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</si>
  <si>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</si>
  <si>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</si>
  <si>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</si>
  <si>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</si>
  <si>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</si>
  <si>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</si>
  <si>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</si>
  <si>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</si>
  <si>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</si>
  <si>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</si>
  <si>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</si>
  <si>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</si>
  <si>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</si>
  <si>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</si>
  <si>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</si>
  <si>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</si>
  <si>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</si>
  <si>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</si>
  <si>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</si>
  <si>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</si>
  <si>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</si>
  <si>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</si>
  <si>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</si>
  <si>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</si>
  <si>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</si>
  <si>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</si>
  <si>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</si>
  <si>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</si>
  <si>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</si>
  <si>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</si>
  <si>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</si>
  <si>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</si>
  <si>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</si>
  <si>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</si>
  <si>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</si>
  <si>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</si>
  <si>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</si>
  <si>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</si>
  <si>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</si>
  <si>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</si>
  <si>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</si>
  <si>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</si>
  <si>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</si>
  <si>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</si>
  <si>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</si>
  <si>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</si>
  <si>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</si>
  <si>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</si>
  <si>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</si>
  <si>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</si>
  <si>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</si>
  <si>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</si>
  <si>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</si>
  <si>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</si>
  <si>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</si>
  <si>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</si>
  <si>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</si>
  <si>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</si>
  <si>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</si>
  <si>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</si>
  <si>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</si>
  <si>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</si>
  <si>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</si>
  <si>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</si>
  <si>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</si>
  <si>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</si>
  <si>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</si>
  <si>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</si>
  <si>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</si>
  <si>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</si>
  <si>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</si>
  <si>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</si>
  <si>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</si>
  <si>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</si>
  <si>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</si>
  <si>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</si>
  <si>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</si>
  <si>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</si>
  <si>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</si>
  <si>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</si>
  <si>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</si>
  <si>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</si>
  <si>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</si>
  <si>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</si>
  <si>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</si>
  <si>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</si>
  <si>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</si>
  <si>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</si>
  <si>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</si>
  <si>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</si>
  <si>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</si>
  <si>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</si>
  <si>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</si>
  <si>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</si>
  <si>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</si>
  <si>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</si>
  <si>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</si>
  <si>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</si>
  <si>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</si>
  <si>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</si>
  <si>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</si>
  <si>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</si>
  <si>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</si>
  <si>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</si>
  <si>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</si>
  <si>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</si>
  <si>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</si>
  <si>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</si>
  <si>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</si>
  <si>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</si>
  <si>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</si>
  <si>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</si>
  <si>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</si>
  <si>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</si>
  <si>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</si>
  <si>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</si>
  <si>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</si>
  <si>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</si>
  <si>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</si>
  <si>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</si>
  <si>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</si>
  <si>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</si>
  <si>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</si>
  <si>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</si>
  <si>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</si>
  <si>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</si>
  <si>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</si>
  <si>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</si>
  <si>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</si>
  <si>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</si>
  <si>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</si>
  <si>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</si>
  <si>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</si>
  <si>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</si>
  <si>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</si>
  <si>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</si>
  <si>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</si>
  <si>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</si>
  <si>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</si>
  <si>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</si>
  <si>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</si>
  <si>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</si>
  <si>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</si>
  <si>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</si>
  <si>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</si>
  <si>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</si>
  <si>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</si>
  <si>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</si>
  <si>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</si>
  <si>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</si>
  <si>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</si>
  <si>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</si>
  <si>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</si>
  <si>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</si>
  <si>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</si>
  <si>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</si>
  <si>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</si>
  <si>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</si>
  <si>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</si>
  <si>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</si>
  <si>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</si>
  <si>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</si>
  <si>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</si>
  <si>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</si>
  <si>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</si>
  <si>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</si>
  <si>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</si>
  <si>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</si>
  <si>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</si>
  <si>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</si>
  <si>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</si>
  <si>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</si>
  <si>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</si>
  <si>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</si>
  <si>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</si>
  <si>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</si>
  <si>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</si>
  <si>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</si>
  <si>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</si>
  <si>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</si>
  <si>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</si>
  <si>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</si>
  <si>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</si>
  <si>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</si>
  <si>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</si>
  <si>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</si>
  <si>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</si>
  <si>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</si>
  <si>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</si>
  <si>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</si>
  <si>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</si>
  <si>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</si>
  <si>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</si>
  <si>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</si>
  <si>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</si>
  <si>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</si>
  <si>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</si>
  <si>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</si>
  <si>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</si>
  <si>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</si>
  <si>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</si>
  <si>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</si>
  <si>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</si>
  <si>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</si>
  <si>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</si>
  <si>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</si>
  <si>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</si>
  <si>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</si>
  <si>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</si>
  <si>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</si>
  <si>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</si>
  <si>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</si>
  <si>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</si>
  <si>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</si>
  <si>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</si>
  <si>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</si>
  <si>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</si>
  <si>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</si>
  <si>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</si>
  <si>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</si>
  <si>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</si>
  <si>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</si>
  <si>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</si>
  <si>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</si>
  <si>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</si>
  <si>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</si>
  <si>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</si>
  <si>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</si>
  <si>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</si>
  <si>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</si>
  <si>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</si>
  <si>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</si>
  <si>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</si>
  <si>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</si>
  <si>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</si>
  <si>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</si>
  <si>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</si>
  <si>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</si>
  <si>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</si>
  <si>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</si>
  <si>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</si>
  <si>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</si>
  <si>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</si>
  <si>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</si>
  <si>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</si>
  <si>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</si>
  <si>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</si>
  <si>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</si>
  <si>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</si>
  <si>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</si>
  <si>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</si>
  <si>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</si>
  <si>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</si>
  <si>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</si>
  <si>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</si>
  <si>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</si>
  <si>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</si>
  <si>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</si>
  <si>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</si>
  <si>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</si>
  <si>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</si>
  <si>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</si>
  <si>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</si>
  <si>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</si>
  <si>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</si>
  <si>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</si>
  <si>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</si>
  <si>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</si>
  <si>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</si>
  <si>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</si>
  <si>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</si>
  <si>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</si>
  <si>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</si>
  <si>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</si>
  <si>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</si>
  <si>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</si>
  <si>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</si>
  <si>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</si>
  <si>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</si>
  <si>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</si>
  <si>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</si>
  <si>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</si>
  <si>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</si>
  <si>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</si>
  <si>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</si>
  <si>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</si>
  <si>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</si>
  <si>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</si>
  <si>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</si>
  <si>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</si>
  <si>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</si>
  <si>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</si>
  <si>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</si>
  <si>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</si>
  <si>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</si>
  <si>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</si>
  <si>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</si>
  <si>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</si>
  <si>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</si>
  <si>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</si>
  <si>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</si>
  <si>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</si>
  <si>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</si>
  <si>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</si>
  <si>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</si>
  <si>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</si>
  <si>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</si>
  <si>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</si>
  <si>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</si>
  <si>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</si>
  <si>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</si>
  <si>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</si>
  <si>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</si>
  <si>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</si>
  <si>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</si>
  <si>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</si>
  <si>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</si>
  <si>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</si>
  <si>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</si>
  <si>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</si>
  <si>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</si>
  <si>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</si>
  <si>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</si>
  <si>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</si>
  <si>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</si>
  <si>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</si>
  <si>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</si>
  <si>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</si>
  <si>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</si>
  <si>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</si>
  <si>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</si>
  <si>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</si>
  <si>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</si>
  <si>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</si>
  <si>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</si>
  <si>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</si>
  <si>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</si>
  <si>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</si>
  <si>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</si>
  <si>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</si>
  <si>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</si>
  <si>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</si>
  <si>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</si>
  <si>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</si>
  <si>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</si>
  <si>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</si>
  <si>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</si>
  <si>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</si>
  <si>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</si>
  <si>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</si>
  <si>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</si>
  <si>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</si>
  <si>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</si>
  <si>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</si>
  <si>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</si>
  <si>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</si>
  <si>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</si>
  <si>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</si>
  <si>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</si>
  <si>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</si>
  <si>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</si>
  <si>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</si>
  <si>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</si>
  <si>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</si>
  <si>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</si>
  <si>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</si>
  <si>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</si>
  <si>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</si>
  <si>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</si>
  <si>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</si>
  <si>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</si>
  <si>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</si>
  <si>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</si>
  <si>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</si>
  <si>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</si>
  <si>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</si>
  <si>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</si>
  <si>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</si>
  <si>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</si>
  <si>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</si>
  <si>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</si>
  <si>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</si>
  <si>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</si>
  <si>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</si>
  <si>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</si>
  <si>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</si>
  <si>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</si>
  <si>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</si>
  <si>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</si>
  <si>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</si>
  <si>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</si>
  <si>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</si>
  <si>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</si>
  <si>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</si>
  <si>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</si>
  <si>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</si>
  <si>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</si>
  <si>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</si>
  <si>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</si>
  <si>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</si>
  <si>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</si>
  <si>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</si>
  <si>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</si>
  <si>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</si>
  <si>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</si>
  <si>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</si>
  <si>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</si>
  <si>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</si>
  <si>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</si>
  <si>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</si>
  <si>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</si>
  <si>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</si>
  <si>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</si>
  <si>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</si>
  <si>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</si>
  <si>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</si>
  <si>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</si>
  <si>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</si>
  <si>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</si>
  <si>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</si>
  <si>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</si>
  <si>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</si>
  <si>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</si>
  <si>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</si>
  <si>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</si>
  <si>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</si>
  <si>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</si>
  <si>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</si>
  <si>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</si>
  <si>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</si>
  <si>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</si>
  <si>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</si>
  <si>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</si>
  <si>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</si>
  <si>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</si>
  <si>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</si>
  <si>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</si>
  <si>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</si>
  <si>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</si>
  <si>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</si>
  <si>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</si>
  <si>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</si>
  <si>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</si>
  <si>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</si>
  <si>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</si>
  <si>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</si>
  <si>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</si>
  <si>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</si>
  <si>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</si>
  <si>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</si>
  <si>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</si>
  <si>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</si>
  <si>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</si>
  <si>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</si>
  <si>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</si>
  <si>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</si>
  <si>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</si>
  <si>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</si>
  <si>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</si>
  <si>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</si>
  <si>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</si>
  <si>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</si>
  <si>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</si>
  <si>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</si>
  <si>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</si>
  <si>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</si>
  <si>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</si>
  <si>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</si>
  <si>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</si>
  <si>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</si>
  <si>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</si>
  <si>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</si>
  <si>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</si>
  <si>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</si>
  <si>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</si>
  <si>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</si>
  <si>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</si>
  <si>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</si>
  <si>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</si>
  <si>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</si>
  <si>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</si>
  <si>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</si>
  <si>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</si>
  <si>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</si>
  <si>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</si>
  <si>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</si>
  <si>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</si>
  <si>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</si>
  <si>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</si>
  <si>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</si>
  <si>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</si>
  <si>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</si>
  <si>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</si>
  <si>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</si>
  <si>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</si>
  <si>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</si>
  <si>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</si>
  <si>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</si>
  <si>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</si>
  <si>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</si>
  <si>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</si>
  <si>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</si>
  <si>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</si>
  <si>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</si>
  <si>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</si>
  <si>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</si>
  <si>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</si>
  <si>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</si>
  <si>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</si>
  <si>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</si>
  <si>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</si>
  <si>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</si>
  <si>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</si>
  <si>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</si>
  <si>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</si>
  <si>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</si>
  <si>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</si>
  <si>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</si>
  <si>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</si>
  <si>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</si>
  <si>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</si>
  <si>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</si>
  <si>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</si>
  <si>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</si>
  <si>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</si>
  <si>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Patronato de Feria Moroleón, Gto.</t>
  </si>
  <si>
    <t>Del 1 de Enero al 31 de Diciembre de 2024</t>
  </si>
  <si>
    <t>CUENTAS DE ORDEN PRESUPUESTARIO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</si>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</sst>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vertical="top" wrapText="1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zoomScaleNormal="100" zoomScaleSheetLayoutView="100" workbookViewId="0">
      <pane ySplit="5" topLeftCell="A21" activePane="bottomLeft" state="frozen"/>
      <selection activeCell="A14" sqref="A14:B14"/>
      <selection pane="bottomLeft" activeCell="B54" sqref="B5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6" spans="1:2" ht="33.75" x14ac:dyDescent="0.2">
      <c r="A46" s="195" t="s">
        <v>603</v>
      </c>
      <c r="B46" s="195" t="s">
        <v>604</v>
      </c>
    </row>
    <row r="47" spans="1:2" x14ac:dyDescent="0.2">
      <c r="A47" s="195" t="s">
        <v>605</v>
      </c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ht="22.5" x14ac:dyDescent="0.2">
      <c r="A50" s="195" t="s">
        <v>606</v>
      </c>
      <c r="B50" s="195" t="s">
        <v>607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206" zoomScaleNormal="100" workbookViewId="0">
      <selection activeCell="B215" sqref="B215:C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18901134.829999998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1134.83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1134.83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1134.83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18900000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18900000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18900000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18867829.640000001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18865224.640000001</v>
      </c>
      <c r="D95" s="124">
        <f>C95/$C$94</f>
        <v>0.99986193430565662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100925</v>
      </c>
      <c r="D96" s="124">
        <f t="shared" ref="D96:D159" si="0">C96/$C$94</f>
        <v>5.3490519008099332E-3</v>
      </c>
      <c r="E96" s="42"/>
    </row>
    <row r="97" spans="1:5" x14ac:dyDescent="0.2">
      <c r="A97" s="44">
        <v>5111</v>
      </c>
      <c r="B97" s="42" t="s">
        <v>279</v>
      </c>
      <c r="C97" s="45">
        <v>0</v>
      </c>
      <c r="D97" s="46">
        <f t="shared" si="0"/>
        <v>0</v>
      </c>
      <c r="E97" s="42"/>
    </row>
    <row r="98" spans="1:5" x14ac:dyDescent="0.2">
      <c r="A98" s="44">
        <v>5112</v>
      </c>
      <c r="B98" s="42" t="s">
        <v>280</v>
      </c>
      <c r="C98" s="45">
        <v>89724</v>
      </c>
      <c r="D98" s="46">
        <f t="shared" si="0"/>
        <v>4.7553959152664893E-3</v>
      </c>
      <c r="E98" s="42"/>
    </row>
    <row r="99" spans="1:5" x14ac:dyDescent="0.2">
      <c r="A99" s="44">
        <v>5113</v>
      </c>
      <c r="B99" s="42" t="s">
        <v>281</v>
      </c>
      <c r="C99" s="45">
        <v>11201</v>
      </c>
      <c r="D99" s="46">
        <f t="shared" si="0"/>
        <v>5.9365598554344374E-4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3652.21</v>
      </c>
      <c r="D103" s="124">
        <f t="shared" si="0"/>
        <v>1.9356810346947781E-4</v>
      </c>
      <c r="E103" s="42"/>
    </row>
    <row r="104" spans="1:5" x14ac:dyDescent="0.2">
      <c r="A104" s="44">
        <v>5121</v>
      </c>
      <c r="B104" s="42" t="s">
        <v>286</v>
      </c>
      <c r="C104" s="45">
        <v>3652.21</v>
      </c>
      <c r="D104" s="46">
        <f t="shared" si="0"/>
        <v>1.9356810346947781E-4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18760647.43</v>
      </c>
      <c r="D113" s="124">
        <f t="shared" si="0"/>
        <v>0.9943193143013771</v>
      </c>
      <c r="E113" s="42"/>
    </row>
    <row r="114" spans="1:5" x14ac:dyDescent="0.2">
      <c r="A114" s="44">
        <v>5131</v>
      </c>
      <c r="B114" s="42" t="s">
        <v>296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89603.93</v>
      </c>
      <c r="D117" s="46">
        <f t="shared" si="0"/>
        <v>4.7490321732627213E-3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18668116.5</v>
      </c>
      <c r="D121" s="46">
        <f t="shared" si="0"/>
        <v>0.98941515034794425</v>
      </c>
      <c r="E121" s="42"/>
    </row>
    <row r="122" spans="1:5" x14ac:dyDescent="0.2">
      <c r="A122" s="44">
        <v>5139</v>
      </c>
      <c r="B122" s="42" t="s">
        <v>304</v>
      </c>
      <c r="C122" s="45">
        <v>2927</v>
      </c>
      <c r="D122" s="46">
        <f t="shared" si="0"/>
        <v>1.5513178017013301E-4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2605</v>
      </c>
      <c r="D181" s="124">
        <f t="shared" si="1"/>
        <v>1.380656943434221E-4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2605</v>
      </c>
      <c r="D182" s="124">
        <f t="shared" si="1"/>
        <v>1.380656943434221E-4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2605</v>
      </c>
      <c r="D189" s="46">
        <f t="shared" si="1"/>
        <v>1.380656943434221E-4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5" spans="1:5" x14ac:dyDescent="0.2">
      <c r="B215" s="195" t="s">
        <v>603</v>
      </c>
      <c r="C215" s="195" t="s">
        <v>604</v>
      </c>
    </row>
    <row r="216" spans="1:5" x14ac:dyDescent="0.2">
      <c r="B216" s="195" t="s">
        <v>605</v>
      </c>
      <c r="C216" s="195"/>
    </row>
    <row r="217" spans="1:5" x14ac:dyDescent="0.2">
      <c r="B217" s="195"/>
      <c r="C217" s="195"/>
    </row>
    <row r="218" spans="1:5" x14ac:dyDescent="0.2">
      <c r="B218" s="195"/>
      <c r="C218" s="195"/>
    </row>
    <row r="219" spans="1:5" ht="22.5" x14ac:dyDescent="0.2">
      <c r="B219" s="195" t="s">
        <v>606</v>
      </c>
      <c r="C219" s="195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A157" zoomScale="80" zoomScaleNormal="80" workbookViewId="0">
      <selection activeCell="B174" sqref="B174:C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3000000</v>
      </c>
      <c r="D23" s="18">
        <v>3000000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10877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157</v>
      </c>
      <c r="C65" s="18">
        <v>8457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2420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2605</v>
      </c>
      <c r="E76" s="18">
        <f>SUM(E77:E81)</f>
        <v>26050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26050</v>
      </c>
      <c r="D80" s="18">
        <v>2605</v>
      </c>
      <c r="E80" s="18">
        <v>26050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84852.340000000011</v>
      </c>
      <c r="D110" s="18">
        <f>SUM(D111:D119)</f>
        <v>84852.340000000011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6791.55</v>
      </c>
      <c r="D111" s="18">
        <f>C111</f>
        <v>6791.55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78162.350000000006</v>
      </c>
      <c r="D112" s="18">
        <f t="shared" ref="D112:D119" si="1">C112</f>
        <v>78162.350000000006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-838.61</v>
      </c>
      <c r="D117" s="18">
        <f t="shared" si="1"/>
        <v>-838.61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737.05</v>
      </c>
      <c r="D119" s="18">
        <f t="shared" si="1"/>
        <v>737.05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4" spans="1:5" x14ac:dyDescent="0.2">
      <c r="B174" s="195" t="s">
        <v>603</v>
      </c>
      <c r="C174" s="195" t="s">
        <v>604</v>
      </c>
    </row>
    <row r="175" spans="1:5" x14ac:dyDescent="0.2">
      <c r="B175" s="195" t="s">
        <v>605</v>
      </c>
      <c r="C175" s="195"/>
    </row>
    <row r="176" spans="1:5" x14ac:dyDescent="0.2">
      <c r="B176" s="195"/>
      <c r="C176" s="195"/>
    </row>
    <row r="177" spans="2:3" x14ac:dyDescent="0.2">
      <c r="B177" s="195"/>
      <c r="C177" s="195"/>
    </row>
    <row r="178" spans="2:3" ht="22.5" x14ac:dyDescent="0.2">
      <c r="B178" s="195" t="s">
        <v>606</v>
      </c>
      <c r="C178" s="195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22" workbookViewId="0">
      <selection activeCell="B31" sqref="B31:C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33305.19</v>
      </c>
    </row>
    <row r="16" spans="1:5" x14ac:dyDescent="0.2">
      <c r="A16" s="27">
        <v>3220</v>
      </c>
      <c r="B16" s="23" t="s">
        <v>387</v>
      </c>
      <c r="C16" s="28">
        <v>3062593.26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1" spans="1:3" x14ac:dyDescent="0.2">
      <c r="B31" s="195" t="s">
        <v>603</v>
      </c>
      <c r="C31" s="195" t="s">
        <v>604</v>
      </c>
    </row>
    <row r="32" spans="1:3" x14ac:dyDescent="0.2">
      <c r="B32" s="195" t="s">
        <v>605</v>
      </c>
      <c r="C32" s="195"/>
    </row>
    <row r="33" spans="2:3" x14ac:dyDescent="0.2">
      <c r="B33" s="195"/>
      <c r="C33" s="195"/>
    </row>
    <row r="34" spans="2:3" x14ac:dyDescent="0.2">
      <c r="B34" s="195"/>
      <c r="C34" s="195"/>
    </row>
    <row r="35" spans="2:3" x14ac:dyDescent="0.2">
      <c r="B35" s="195" t="s">
        <v>606</v>
      </c>
      <c r="C35" s="195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6" zoomScale="130" zoomScaleNormal="130" workbookViewId="0">
      <selection activeCell="B148" sqref="B148:C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169873.24</v>
      </c>
      <c r="D10" s="28">
        <v>-1866461.39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169873.24</v>
      </c>
      <c r="D16" s="84">
        <f>SUM(D9:D15)</f>
        <v>-1866461.39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33305.19</v>
      </c>
      <c r="D48" s="84">
        <v>2067887.75</v>
      </c>
    </row>
    <row r="49" spans="1:4" x14ac:dyDescent="0.2">
      <c r="A49" s="27"/>
      <c r="B49" s="85" t="s">
        <v>509</v>
      </c>
      <c r="C49" s="84">
        <f>C54+C66+C94+C97+C50</f>
        <v>703068</v>
      </c>
      <c r="D49" s="84">
        <f>D54+D66+D94+D97+D50</f>
        <v>2796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2605</v>
      </c>
      <c r="D66" s="84">
        <f>D67+D76+D79+D85</f>
        <v>2605</v>
      </c>
    </row>
    <row r="67" spans="1:4" x14ac:dyDescent="0.2">
      <c r="A67" s="27">
        <v>5510</v>
      </c>
      <c r="B67" s="23" t="s">
        <v>357</v>
      </c>
      <c r="C67" s="28">
        <f>SUM(C68:C75)</f>
        <v>2605</v>
      </c>
      <c r="D67" s="28">
        <f>SUM(D68:D75)</f>
        <v>2605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2605</v>
      </c>
      <c r="D74" s="28">
        <v>2605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700463</v>
      </c>
      <c r="D97" s="84">
        <f>SUM(D98:D102)</f>
        <v>191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700463</v>
      </c>
      <c r="D100" s="28">
        <v>191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-6000000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-6000000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-6000000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6736373.1899999995</v>
      </c>
      <c r="D145" s="84">
        <f>D48+D49+D103-D109-D112</f>
        <v>2070683.75</v>
      </c>
    </row>
    <row r="147" spans="1:4" x14ac:dyDescent="0.2">
      <c r="B147" s="23" t="s">
        <v>517</v>
      </c>
    </row>
    <row r="148" spans="1:4" x14ac:dyDescent="0.2">
      <c r="B148" s="195" t="s">
        <v>603</v>
      </c>
      <c r="C148" s="195" t="s">
        <v>604</v>
      </c>
    </row>
    <row r="149" spans="1:4" x14ac:dyDescent="0.2">
      <c r="B149" s="195" t="s">
        <v>605</v>
      </c>
      <c r="C149" s="195"/>
    </row>
    <row r="150" spans="1:4" x14ac:dyDescent="0.2">
      <c r="B150" s="195"/>
      <c r="C150" s="195"/>
    </row>
    <row r="151" spans="1:4" x14ac:dyDescent="0.2">
      <c r="B151" s="195"/>
      <c r="C151" s="195"/>
    </row>
    <row r="152" spans="1:4" ht="22.5" x14ac:dyDescent="0.2">
      <c r="B152" s="195" t="s">
        <v>606</v>
      </c>
      <c r="C152" s="195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7" workbookViewId="0">
      <selection activeCell="B24" sqref="B24:C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18901134.829999998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18901134.829999998</v>
      </c>
    </row>
    <row r="23" spans="1:3" x14ac:dyDescent="0.2">
      <c r="B23" s="31" t="s">
        <v>517</v>
      </c>
    </row>
    <row r="24" spans="1:3" x14ac:dyDescent="0.2">
      <c r="B24" s="195" t="s">
        <v>603</v>
      </c>
      <c r="C24" s="195" t="s">
        <v>604</v>
      </c>
    </row>
    <row r="25" spans="1:3" x14ac:dyDescent="0.2">
      <c r="B25" s="195" t="s">
        <v>605</v>
      </c>
      <c r="C25" s="195"/>
    </row>
    <row r="26" spans="1:3" x14ac:dyDescent="0.2">
      <c r="B26" s="195"/>
      <c r="C26" s="195"/>
    </row>
    <row r="27" spans="1:3" x14ac:dyDescent="0.2">
      <c r="B27" s="195"/>
      <c r="C27" s="195"/>
    </row>
    <row r="28" spans="1:3" x14ac:dyDescent="0.2">
      <c r="B28" s="195" t="s">
        <v>606</v>
      </c>
      <c r="C28" s="195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topLeftCell="A25" workbookViewId="0">
      <selection activeCell="B43" sqref="B43:C4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18865224.640000001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2605</v>
      </c>
    </row>
    <row r="32" spans="1:3" x14ac:dyDescent="0.2">
      <c r="A32" s="78" t="s">
        <v>469</v>
      </c>
      <c r="B32" s="65" t="s">
        <v>357</v>
      </c>
      <c r="C32" s="97">
        <v>2605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18867829.640000001</v>
      </c>
    </row>
    <row r="42" spans="1:3" x14ac:dyDescent="0.2">
      <c r="B42" s="31" t="s">
        <v>517</v>
      </c>
    </row>
    <row r="43" spans="1:3" x14ac:dyDescent="0.2">
      <c r="B43" s="195" t="s">
        <v>603</v>
      </c>
      <c r="C43" s="195" t="s">
        <v>604</v>
      </c>
    </row>
    <row r="44" spans="1:3" x14ac:dyDescent="0.2">
      <c r="B44" s="195" t="s">
        <v>605</v>
      </c>
      <c r="C44" s="195"/>
    </row>
    <row r="45" spans="1:3" x14ac:dyDescent="0.2">
      <c r="B45" s="195"/>
      <c r="C45" s="195"/>
    </row>
    <row r="46" spans="1:3" x14ac:dyDescent="0.2">
      <c r="B46" s="195"/>
      <c r="C46" s="195"/>
    </row>
    <row r="47" spans="1:3" x14ac:dyDescent="0.2">
      <c r="B47" s="195" t="s">
        <v>606</v>
      </c>
      <c r="C47" s="195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opLeftCell="A58" workbookViewId="0">
      <selection activeCell="B59" sqref="B59:C6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  <row r="59" spans="1:3" x14ac:dyDescent="0.2">
      <c r="B59" s="195" t="s">
        <v>603</v>
      </c>
      <c r="C59" s="195" t="s">
        <v>604</v>
      </c>
    </row>
    <row r="60" spans="1:3" x14ac:dyDescent="0.2">
      <c r="B60" s="195" t="s">
        <v>605</v>
      </c>
      <c r="C60" s="195"/>
    </row>
    <row r="61" spans="1:3" x14ac:dyDescent="0.2">
      <c r="B61" s="195"/>
      <c r="C61" s="195"/>
    </row>
    <row r="62" spans="1:3" x14ac:dyDescent="0.2">
      <c r="B62" s="195"/>
      <c r="C62" s="195"/>
    </row>
    <row r="63" spans="1:3" x14ac:dyDescent="0.2">
      <c r="B63" s="195" t="s">
        <v>606</v>
      </c>
      <c r="C63" s="195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2019-02-13T21:19:08Z</cp:lastPrinted>
  <dcterms:created xsi:type="dcterms:W3CDTF">2012-12-11T20:36:24Z</dcterms:created>
  <dcterms:modified xsi:type="dcterms:W3CDTF">2025-01-29T20:05:53Z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