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595FAA5A-B1B6-4CF4-B339-E967BC13CE58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<sst xmlns="http://schemas.openxmlformats.org/spreadsheetml/2006/main" count="222" uniqueCount="147">
  <si>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</si>
  <si>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</si>
  <si>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</si>
  <si>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</si>
  <si>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</si>
  <si>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</si>
  <si>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</si>
  <si>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</si>
  <si>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</si>
  <si>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</si>
  <si>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</si>
  <si>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</si>
  <si>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</si>
  <si>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</si>
  <si>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</si>
  <si>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</si>
  <si>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</si>
  <si>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</si>
  <si>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</si>
  <si>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</si>
  <si>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</si>
  <si>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</si>
  <si>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</si>
  <si>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</si>
  <si>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</si>
  <si>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</si>
  <si>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</si>
  <si>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</si>
  <si>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</si>
  <si>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</si>
  <si>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</si>
  <si>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</si>
  <si>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</si>
  <si>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</si>
  <si>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</si>
  <si>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</si>
  <si>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</si>
  <si>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</si>
  <si>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</si>
  <si>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</si>
  <si>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</si>
  <si>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</si>
  <si>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</si>
  <si>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</si>
  <si>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</si>
  <si>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</si>
  <si>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</si>
  <si>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</si>
  <si>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</si>
  <si>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</si>
  <si>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</si>
  <si>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</si>
  <si>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</si>
  <si>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</si>
  <si>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</si>
  <si>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</si>
  <si>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</si>
  <si>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</si>
  <si>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</si>
  <si>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</si>
  <si>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</si>
  <si>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</si>
  <si>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</si>
  <si>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</si>
  <si>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</si>
  <si>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</si>
  <si>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</si>
  <si>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</si>
  <si>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</si>
  <si>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</si>
  <si>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</si>
  <si>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</si>
  <si>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</si>
  <si>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</si>
  <si>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</si>
  <si>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</si>
  <si>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</si>
  <si>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</si>
  <si>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</si>
  <si>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</si>
  <si>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</si>
  <si>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</si>
  <si>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</si>
  <si>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</si>
  <si>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</si>
  <si>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</si>
  <si>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</si>
  <si>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</si>
  <si>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</si>
  <si>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</si>
  <si>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</si>
  <si>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</si>
  <si>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</si>
  <si>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</si>
  <si>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</si>
  <si>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</si>
  <si>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</si>
  <si>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</si>
  <si>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</si>
  <si>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</si>
  <si>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</si>
  <si>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</si>
  <si>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</si>
  <si>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</si>
  <si>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</si>
  <si>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</si>
  <si>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</si>
  <si>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</si>
  <si>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</si>
  <si>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</si>
  <si>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</si>
  <si>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</si>
  <si>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</si>
  <si>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</si>
  <si>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</si>
  <si>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</si>
  <si>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</si>
  <si>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</si>
  <si>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</si>
  <si>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</si>
  <si>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</si>
  <si>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</si>
  <si>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</si>
  <si>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</si>
  <si>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</si>
  <si>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</si>
  <si>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</si>
  <si>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</si>
  <si>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</si>
  <si>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</si>
  <si>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</si>
  <si>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</si>
  <si>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</si>
  <si>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</si>
  <si>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</si>
  <si>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Patronato de Feria Moroleón, Gto.
Estado Analítico del Ejercicio del Presupuesto de Egresos
Clasificación por Objeto del Gasto (Capítulo y Concepto)
Del 1 de Enero al 31 de Diciembre de 2024</t>
  </si>
  <si>
    <t>Patronato de Feria Moroleón, Gto.
Estado Analítico del Ejercicio del Presupuesto de Egresos
Clasificación Económica (por Tipo de Gasto)
Del 1 de Enero al 31 de Diciembre de 2024</t>
  </si>
  <si>
    <t>31120M20R010000 DIRECCION GENERAL</t>
  </si>
  <si>
    <t>Patronato de Feria Moroleón, Gto.
Estado Analítico del Ejercicio del Presupuesto de Egresos
Clasificación Administrativa
Del 1 de Enero al 31 de Diciembre de 2024</t>
  </si>
  <si>
    <t>Patronato de Feria Moroleón, Gto.
Estado Analítico del Ejercicio del Presupuesto de Egresos
Clasificación Administrativa (Poderes)
Del 1 de Enero al 31 de Diciembre de 2024</t>
  </si>
  <si>
    <t>Patronato de Feria Moroleón, Gto.
Estado Analítico del Ejercicio del Presupuesto de Egresos
Clasificación Administrativa (Sector Paraestatal)
Del 1 de Enero al 31 de Diciembre de 2024</t>
  </si>
  <si>
    <t>Patronato de Feria Moroleón, Gto.
Estado Analítico del Ejercicio del Presupuesto de Egresos
Clasificación Funcional (Finalidad y Función)
Del 1 de Enero al 31 de Diciembre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</si>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</sst>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opLeftCell="A64" workbookViewId="0">
      <selection activeCell="A80" sqref="A80:B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100936.17000000001</v>
      </c>
      <c r="C5" s="12">
        <f>SUM(C6:C12)</f>
        <v>0</v>
      </c>
      <c r="D5" s="12">
        <f>B5+C5</f>
        <v>100936.17000000001</v>
      </c>
      <c r="E5" s="12">
        <f>SUM(E6:E12)</f>
        <v>100925</v>
      </c>
      <c r="F5" s="12">
        <f>SUM(F6:F12)</f>
        <v>100925</v>
      </c>
      <c r="G5" s="12">
        <f>D5-E5</f>
        <v>11.170000000012806</v>
      </c>
    </row>
    <row r="6" spans="1:8" x14ac:dyDescent="0.2">
      <c r="A6" s="19" t="s">
        <v>67</v>
      </c>
      <c r="B6" s="5">
        <v>0</v>
      </c>
      <c r="C6" s="5">
        <v>0</v>
      </c>
      <c r="D6" s="5">
        <f t="shared" ref="D6:D69" si="0">B6+C6</f>
        <v>0</v>
      </c>
      <c r="E6" s="5">
        <v>0</v>
      </c>
      <c r="F6" s="5">
        <v>0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89734.32</v>
      </c>
      <c r="C7" s="5">
        <v>0</v>
      </c>
      <c r="D7" s="5">
        <f t="shared" si="0"/>
        <v>89734.32</v>
      </c>
      <c r="E7" s="5">
        <v>89724</v>
      </c>
      <c r="F7" s="5">
        <v>89724</v>
      </c>
      <c r="G7" s="5">
        <f t="shared" si="1"/>
        <v>10.320000000006985</v>
      </c>
      <c r="H7" s="9">
        <v>1200</v>
      </c>
    </row>
    <row r="8" spans="1:8" x14ac:dyDescent="0.2">
      <c r="A8" s="19" t="s">
        <v>69</v>
      </c>
      <c r="B8" s="5">
        <v>11201.85</v>
      </c>
      <c r="C8" s="5">
        <v>0</v>
      </c>
      <c r="D8" s="5">
        <f t="shared" si="0"/>
        <v>11201.85</v>
      </c>
      <c r="E8" s="5">
        <v>11201</v>
      </c>
      <c r="F8" s="5">
        <v>11201</v>
      </c>
      <c r="G8" s="5">
        <f t="shared" si="1"/>
        <v>0.8500000000003638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111060.72</v>
      </c>
      <c r="C13" s="13">
        <f>SUM(C14:C22)</f>
        <v>-105453.23999999999</v>
      </c>
      <c r="D13" s="13">
        <f t="shared" si="0"/>
        <v>5607.4800000000105</v>
      </c>
      <c r="E13" s="13">
        <f>SUM(E14:E22)</f>
        <v>3652.21</v>
      </c>
      <c r="F13" s="13">
        <f>SUM(F14:F22)</f>
        <v>3652.21</v>
      </c>
      <c r="G13" s="13">
        <f t="shared" si="1"/>
        <v>1955.2700000000104</v>
      </c>
      <c r="H13" s="18">
        <v>0</v>
      </c>
    </row>
    <row r="14" spans="1:8" x14ac:dyDescent="0.2">
      <c r="A14" s="19" t="s">
        <v>72</v>
      </c>
      <c r="B14" s="5">
        <v>27930.5</v>
      </c>
      <c r="C14" s="5">
        <v>-23000</v>
      </c>
      <c r="D14" s="5">
        <f t="shared" si="0"/>
        <v>4930.5</v>
      </c>
      <c r="E14" s="5">
        <v>3652.21</v>
      </c>
      <c r="F14" s="5">
        <v>3652.21</v>
      </c>
      <c r="G14" s="5">
        <f t="shared" si="1"/>
        <v>1278.29</v>
      </c>
      <c r="H14" s="9">
        <v>2100</v>
      </c>
    </row>
    <row r="15" spans="1:8" x14ac:dyDescent="0.2">
      <c r="A15" s="19" t="s">
        <v>73</v>
      </c>
      <c r="B15" s="5">
        <v>43643.38</v>
      </c>
      <c r="C15" s="5">
        <v>-43000</v>
      </c>
      <c r="D15" s="5">
        <f t="shared" si="0"/>
        <v>643.37999999999738</v>
      </c>
      <c r="E15" s="5">
        <v>0</v>
      </c>
      <c r="F15" s="5">
        <v>0</v>
      </c>
      <c r="G15" s="5">
        <f t="shared" si="1"/>
        <v>643.37999999999738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33456.239999999998</v>
      </c>
      <c r="C19" s="5">
        <v>-33453.24</v>
      </c>
      <c r="D19" s="5">
        <f t="shared" si="0"/>
        <v>3</v>
      </c>
      <c r="E19" s="5">
        <v>0</v>
      </c>
      <c r="F19" s="5">
        <v>0</v>
      </c>
      <c r="G19" s="5">
        <f t="shared" si="1"/>
        <v>3</v>
      </c>
      <c r="H19" s="9">
        <v>2600</v>
      </c>
    </row>
    <row r="20" spans="1:8" x14ac:dyDescent="0.2">
      <c r="A20" s="19" t="s">
        <v>78</v>
      </c>
      <c r="B20" s="5">
        <v>6030.6</v>
      </c>
      <c r="C20" s="5">
        <v>-6000</v>
      </c>
      <c r="D20" s="5">
        <f t="shared" si="0"/>
        <v>30.600000000000364</v>
      </c>
      <c r="E20" s="5">
        <v>0</v>
      </c>
      <c r="F20" s="5">
        <v>0</v>
      </c>
      <c r="G20" s="5">
        <f t="shared" si="1"/>
        <v>30.600000000000364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8786381.1900000013</v>
      </c>
      <c r="C23" s="13">
        <f>SUM(C24:C32)</f>
        <v>16140684.85</v>
      </c>
      <c r="D23" s="13">
        <f t="shared" si="0"/>
        <v>24927066.039999999</v>
      </c>
      <c r="E23" s="13">
        <f>SUM(E24:E32)</f>
        <v>18760647.43</v>
      </c>
      <c r="F23" s="13">
        <f>SUM(F24:F32)</f>
        <v>18060184.43</v>
      </c>
      <c r="G23" s="13">
        <f t="shared" si="1"/>
        <v>6166418.6099999994</v>
      </c>
      <c r="H23" s="18">
        <v>0</v>
      </c>
    </row>
    <row r="24" spans="1:8" x14ac:dyDescent="0.2">
      <c r="A24" s="19" t="s">
        <v>81</v>
      </c>
      <c r="B24" s="5">
        <v>8626.1200000000008</v>
      </c>
      <c r="C24" s="5">
        <v>-8000</v>
      </c>
      <c r="D24" s="5">
        <f t="shared" si="0"/>
        <v>626.1200000000008</v>
      </c>
      <c r="E24" s="5">
        <v>0</v>
      </c>
      <c r="F24" s="5">
        <v>0</v>
      </c>
      <c r="G24" s="5">
        <f t="shared" si="1"/>
        <v>626.1200000000008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12.36</v>
      </c>
      <c r="C26" s="5">
        <v>0</v>
      </c>
      <c r="D26" s="5">
        <f t="shared" si="0"/>
        <v>12.36</v>
      </c>
      <c r="E26" s="5">
        <v>0</v>
      </c>
      <c r="F26" s="5">
        <v>0</v>
      </c>
      <c r="G26" s="5">
        <f t="shared" si="1"/>
        <v>12.36</v>
      </c>
      <c r="H26" s="9">
        <v>3300</v>
      </c>
    </row>
    <row r="27" spans="1:8" x14ac:dyDescent="0.2">
      <c r="A27" s="19" t="s">
        <v>84</v>
      </c>
      <c r="B27" s="5">
        <v>11565.57</v>
      </c>
      <c r="C27" s="5">
        <v>81756.94</v>
      </c>
      <c r="D27" s="5">
        <f t="shared" si="0"/>
        <v>93322.510000000009</v>
      </c>
      <c r="E27" s="5">
        <v>89603.93</v>
      </c>
      <c r="F27" s="5">
        <v>89603.93</v>
      </c>
      <c r="G27" s="5">
        <f t="shared" si="1"/>
        <v>3718.5800000000163</v>
      </c>
      <c r="H27" s="9">
        <v>3400</v>
      </c>
    </row>
    <row r="28" spans="1:8" x14ac:dyDescent="0.2">
      <c r="A28" s="19" t="s">
        <v>85</v>
      </c>
      <c r="B28" s="5">
        <v>0</v>
      </c>
      <c r="C28" s="5">
        <v>0</v>
      </c>
      <c r="D28" s="5">
        <f t="shared" si="0"/>
        <v>0</v>
      </c>
      <c r="E28" s="5">
        <v>0</v>
      </c>
      <c r="F28" s="5">
        <v>0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84151.56</v>
      </c>
      <c r="C29" s="5">
        <v>-83000</v>
      </c>
      <c r="D29" s="5">
        <f t="shared" si="0"/>
        <v>1151.5599999999977</v>
      </c>
      <c r="E29" s="5">
        <v>0</v>
      </c>
      <c r="F29" s="5">
        <v>0</v>
      </c>
      <c r="G29" s="5">
        <f t="shared" si="1"/>
        <v>1151.5599999999977</v>
      </c>
      <c r="H29" s="9">
        <v>3600</v>
      </c>
    </row>
    <row r="30" spans="1:8" x14ac:dyDescent="0.2">
      <c r="A30" s="19" t="s">
        <v>87</v>
      </c>
      <c r="B30" s="5">
        <v>10172.950000000001</v>
      </c>
      <c r="C30" s="5">
        <v>-6000</v>
      </c>
      <c r="D30" s="5">
        <f t="shared" si="0"/>
        <v>4172.9500000000007</v>
      </c>
      <c r="E30" s="5">
        <v>0</v>
      </c>
      <c r="F30" s="5">
        <v>0</v>
      </c>
      <c r="G30" s="5">
        <f t="shared" si="1"/>
        <v>4172.9500000000007</v>
      </c>
      <c r="H30" s="9">
        <v>3700</v>
      </c>
    </row>
    <row r="31" spans="1:8" x14ac:dyDescent="0.2">
      <c r="A31" s="19" t="s">
        <v>88</v>
      </c>
      <c r="B31" s="5">
        <v>8667457.9900000002</v>
      </c>
      <c r="C31" s="5">
        <v>16153721.91</v>
      </c>
      <c r="D31" s="5">
        <f t="shared" si="0"/>
        <v>24821179.899999999</v>
      </c>
      <c r="E31" s="5">
        <v>18668116.5</v>
      </c>
      <c r="F31" s="5">
        <v>17968116.5</v>
      </c>
      <c r="G31" s="5">
        <f t="shared" si="1"/>
        <v>6153063.3999999985</v>
      </c>
      <c r="H31" s="9">
        <v>3800</v>
      </c>
    </row>
    <row r="32" spans="1:8" x14ac:dyDescent="0.2">
      <c r="A32" s="19" t="s">
        <v>18</v>
      </c>
      <c r="B32" s="5">
        <v>4394.6400000000003</v>
      </c>
      <c r="C32" s="5">
        <v>2206</v>
      </c>
      <c r="D32" s="5">
        <f t="shared" si="0"/>
        <v>6600.64</v>
      </c>
      <c r="E32" s="5">
        <v>2927</v>
      </c>
      <c r="F32" s="5">
        <v>2464</v>
      </c>
      <c r="G32" s="5">
        <f t="shared" si="1"/>
        <v>3673.6400000000003</v>
      </c>
      <c r="H32" s="9">
        <v>3900</v>
      </c>
    </row>
    <row r="33" spans="1:8" x14ac:dyDescent="0.2">
      <c r="A33" s="17" t="s">
        <v>130</v>
      </c>
      <c r="B33" s="13">
        <f>SUM(B34:B42)</f>
        <v>1693.92</v>
      </c>
      <c r="C33" s="13">
        <f>SUM(C34:C42)</f>
        <v>-1693</v>
      </c>
      <c r="D33" s="13">
        <f t="shared" si="0"/>
        <v>0.92000000000007276</v>
      </c>
      <c r="E33" s="13">
        <f>SUM(E34:E42)</f>
        <v>0</v>
      </c>
      <c r="F33" s="13">
        <f>SUM(F34:F42)</f>
        <v>0</v>
      </c>
      <c r="G33" s="13">
        <f t="shared" si="1"/>
        <v>0.92000000000007276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1693.92</v>
      </c>
      <c r="C37" s="5">
        <v>-1693</v>
      </c>
      <c r="D37" s="5">
        <f t="shared" si="0"/>
        <v>0.92000000000007276</v>
      </c>
      <c r="E37" s="5">
        <v>0</v>
      </c>
      <c r="F37" s="5">
        <v>0</v>
      </c>
      <c r="G37" s="5">
        <f t="shared" si="1"/>
        <v>0.92000000000007276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9000072.0000000019</v>
      </c>
      <c r="C77" s="15">
        <f t="shared" si="4"/>
        <v>16033538.609999999</v>
      </c>
      <c r="D77" s="15">
        <f t="shared" si="4"/>
        <v>25033610.609999999</v>
      </c>
      <c r="E77" s="15">
        <f t="shared" si="4"/>
        <v>18865224.640000001</v>
      </c>
      <c r="F77" s="15">
        <f t="shared" si="4"/>
        <v>18164761.640000001</v>
      </c>
      <c r="G77" s="15">
        <f t="shared" si="4"/>
        <v>6168385.9699999997</v>
      </c>
    </row>
    <row r="79" spans="1:8" x14ac:dyDescent="0.2">
      <c r="A79" s="1" t="s">
        <v>125</v>
      </c>
    </row>
    <row r="80" spans="1:8" x14ac:dyDescent="0.2">
      <c r="A80" s="48" t="s">
        <v>142</v>
      </c>
      <c r="B80" s="48" t="s">
        <v>143</v>
      </c>
    </row>
    <row r="81" spans="1:2" x14ac:dyDescent="0.2">
      <c r="A81" s="48" t="s">
        <v>144</v>
      </c>
      <c r="B81" s="48"/>
    </row>
    <row r="82" spans="1:2" x14ac:dyDescent="0.2">
      <c r="A82" s="48"/>
      <c r="B82" s="48"/>
    </row>
    <row r="83" spans="1:2" x14ac:dyDescent="0.2">
      <c r="A83" s="48"/>
      <c r="B83" s="48"/>
    </row>
    <row r="84" spans="1:2" ht="22.5" x14ac:dyDescent="0.2">
      <c r="A84" s="48" t="s">
        <v>145</v>
      </c>
      <c r="B84" s="48" t="s">
        <v>146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zoomScaleNormal="100" workbookViewId="0">
      <selection activeCell="A17" sqref="A17:B2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9000072</v>
      </c>
      <c r="C6" s="5">
        <v>16033538.609999999</v>
      </c>
      <c r="D6" s="5">
        <f>B6+C6</f>
        <v>25033610.609999999</v>
      </c>
      <c r="E6" s="5">
        <v>18865224.640000001</v>
      </c>
      <c r="F6" s="5">
        <v>18164761.640000001</v>
      </c>
      <c r="G6" s="5">
        <f>D6-E6</f>
        <v>6168385.9699999988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9000072</v>
      </c>
      <c r="C16" s="15">
        <f t="shared" si="0"/>
        <v>16033538.609999999</v>
      </c>
      <c r="D16" s="15">
        <f t="shared" si="0"/>
        <v>25033610.609999999</v>
      </c>
      <c r="E16" s="15">
        <f t="shared" si="0"/>
        <v>18865224.640000001</v>
      </c>
      <c r="F16" s="15">
        <f t="shared" si="0"/>
        <v>18164761.640000001</v>
      </c>
      <c r="G16" s="15">
        <f t="shared" si="0"/>
        <v>6168385.9699999988</v>
      </c>
    </row>
    <row r="17" spans="1:2" x14ac:dyDescent="0.2">
      <c r="A17" s="48" t="s">
        <v>142</v>
      </c>
      <c r="B17" s="48" t="s">
        <v>143</v>
      </c>
    </row>
    <row r="18" spans="1:2" x14ac:dyDescent="0.2">
      <c r="A18" s="48" t="s">
        <v>144</v>
      </c>
      <c r="B18" s="48"/>
    </row>
    <row r="19" spans="1:2" x14ac:dyDescent="0.2">
      <c r="A19" s="48"/>
      <c r="B19" s="48"/>
    </row>
    <row r="20" spans="1:2" x14ac:dyDescent="0.2">
      <c r="A20" s="48"/>
      <c r="B20" s="48"/>
    </row>
    <row r="21" spans="1:2" ht="22.5" x14ac:dyDescent="0.2">
      <c r="A21" s="48" t="s">
        <v>145</v>
      </c>
      <c r="B21" s="48" t="s">
        <v>146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opLeftCell="A38" workbookViewId="0">
      <selection activeCell="A54" sqref="A54:B5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9000072</v>
      </c>
      <c r="C7" s="5">
        <v>16033538.609999999</v>
      </c>
      <c r="D7" s="5">
        <f>B7+C7</f>
        <v>25033610.609999999</v>
      </c>
      <c r="E7" s="5">
        <v>18865224.640000001</v>
      </c>
      <c r="F7" s="5">
        <v>18164761.640000001</v>
      </c>
      <c r="G7" s="5">
        <f>D7-E7</f>
        <v>6168385.9699999988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9000072</v>
      </c>
      <c r="C15" s="16">
        <f t="shared" si="2"/>
        <v>16033538.609999999</v>
      </c>
      <c r="D15" s="16">
        <f t="shared" si="2"/>
        <v>25033610.609999999</v>
      </c>
      <c r="E15" s="16">
        <f t="shared" si="2"/>
        <v>18865224.640000001</v>
      </c>
      <c r="F15" s="16">
        <f t="shared" si="2"/>
        <v>18164761.640000001</v>
      </c>
      <c r="G15" s="16">
        <f t="shared" si="2"/>
        <v>6168385.9699999988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9000072</v>
      </c>
      <c r="C37" s="5">
        <v>16033538.609999999</v>
      </c>
      <c r="D37" s="5">
        <f t="shared" ref="D37:D49" si="6">B37+C37</f>
        <v>25033610.609999999</v>
      </c>
      <c r="E37" s="5">
        <v>18865224.640000001</v>
      </c>
      <c r="F37" s="5">
        <v>18164761.640000001</v>
      </c>
      <c r="G37" s="5">
        <f t="shared" ref="G37:G49" si="7">D37-E37</f>
        <v>6168385.9699999988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9000072</v>
      </c>
      <c r="C51" s="16">
        <f t="shared" si="8"/>
        <v>16033538.609999999</v>
      </c>
      <c r="D51" s="16">
        <f t="shared" si="8"/>
        <v>25033610.609999999</v>
      </c>
      <c r="E51" s="16">
        <f t="shared" si="8"/>
        <v>18865224.640000001</v>
      </c>
      <c r="F51" s="16">
        <f t="shared" si="8"/>
        <v>18164761.640000001</v>
      </c>
      <c r="G51" s="16">
        <f t="shared" si="8"/>
        <v>6168385.9699999988</v>
      </c>
    </row>
    <row r="53" spans="1:7" x14ac:dyDescent="0.2">
      <c r="A53" s="1" t="s">
        <v>125</v>
      </c>
    </row>
    <row r="54" spans="1:7" x14ac:dyDescent="0.2">
      <c r="A54" s="48" t="s">
        <v>142</v>
      </c>
      <c r="B54" s="48" t="s">
        <v>143</v>
      </c>
    </row>
    <row r="55" spans="1:7" x14ac:dyDescent="0.2">
      <c r="A55" s="48" t="s">
        <v>144</v>
      </c>
      <c r="B55" s="48"/>
    </row>
    <row r="56" spans="1:7" x14ac:dyDescent="0.2">
      <c r="A56" s="48"/>
      <c r="B56" s="48"/>
    </row>
    <row r="57" spans="1:7" x14ac:dyDescent="0.2">
      <c r="A57" s="48"/>
      <c r="B57" s="48"/>
    </row>
    <row r="58" spans="1:7" ht="22.5" x14ac:dyDescent="0.2">
      <c r="A58" s="48" t="s">
        <v>145</v>
      </c>
      <c r="B58" s="48" t="s">
        <v>146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topLeftCell="A34" workbookViewId="0">
      <selection activeCell="A45" sqref="A45:B4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9000072</v>
      </c>
      <c r="C16" s="13">
        <f t="shared" si="3"/>
        <v>16033538.609999999</v>
      </c>
      <c r="D16" s="13">
        <f t="shared" si="3"/>
        <v>25033610.609999999</v>
      </c>
      <c r="E16" s="13">
        <f t="shared" si="3"/>
        <v>18865224.640000001</v>
      </c>
      <c r="F16" s="13">
        <f t="shared" si="3"/>
        <v>18164761.640000001</v>
      </c>
      <c r="G16" s="13">
        <f t="shared" si="3"/>
        <v>6168385.9699999988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9000072</v>
      </c>
      <c r="C20" s="5">
        <v>16033538.609999999</v>
      </c>
      <c r="D20" s="5">
        <f t="shared" si="5"/>
        <v>25033610.609999999</v>
      </c>
      <c r="E20" s="5">
        <v>18865224.640000001</v>
      </c>
      <c r="F20" s="5">
        <v>18164761.640000001</v>
      </c>
      <c r="G20" s="5">
        <f t="shared" si="4"/>
        <v>6168385.9699999988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9000072</v>
      </c>
      <c r="C42" s="16">
        <f t="shared" si="12"/>
        <v>16033538.609999999</v>
      </c>
      <c r="D42" s="16">
        <f t="shared" si="12"/>
        <v>25033610.609999999</v>
      </c>
      <c r="E42" s="16">
        <f t="shared" si="12"/>
        <v>18865224.640000001</v>
      </c>
      <c r="F42" s="16">
        <f t="shared" si="12"/>
        <v>18164761.640000001</v>
      </c>
      <c r="G42" s="16">
        <f t="shared" si="12"/>
        <v>6168385.9699999988</v>
      </c>
    </row>
    <row r="44" spans="1:7" x14ac:dyDescent="0.2">
      <c r="A44" s="1" t="s">
        <v>125</v>
      </c>
    </row>
    <row r="45" spans="1:7" x14ac:dyDescent="0.2">
      <c r="A45" s="48" t="s">
        <v>142</v>
      </c>
      <c r="B45" s="48" t="s">
        <v>143</v>
      </c>
    </row>
    <row r="46" spans="1:7" x14ac:dyDescent="0.2">
      <c r="A46" s="48" t="s">
        <v>144</v>
      </c>
      <c r="B46" s="48"/>
    </row>
    <row r="47" spans="1:7" x14ac:dyDescent="0.2">
      <c r="A47" s="48"/>
      <c r="B47" s="48"/>
    </row>
    <row r="48" spans="1:7" x14ac:dyDescent="0.2">
      <c r="A48" s="48"/>
      <c r="B48" s="48"/>
    </row>
    <row r="49" spans="1:2" ht="22.5" x14ac:dyDescent="0.2">
      <c r="A49" s="48" t="s">
        <v>145</v>
      </c>
      <c r="B49" s="48" t="s">
        <v>146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2018-07-14T22:21:14Z</cp:lastPrinted>
  <dcterms:created xsi:type="dcterms:W3CDTF">2014-02-10T03:37:14Z</dcterms:created>
  <dcterms:modified xsi:type="dcterms:W3CDTF">2025-01-29T20:05:38Z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