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Anual Enero-Diciembre 2024\"/>
    </mc:Choice>
  </mc:AlternateContent>
  <bookViews>
    <workbookView xWindow="-120" yWindow="-120" windowWidth="20730" windowHeight="1116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D43" i="6" s="1"/>
  <c r="G43" i="6" s="1"/>
  <c r="B33" i="6"/>
  <c r="B23" i="6"/>
  <c r="B13" i="6"/>
  <c r="B5" i="6"/>
  <c r="D69" i="6" l="1"/>
  <c r="G69" i="6" s="1"/>
  <c r="D13" i="6"/>
  <c r="G13" i="6" s="1"/>
  <c r="D23" i="6"/>
  <c r="G23" i="6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<sst xmlns="http://schemas.openxmlformats.org/spreadsheetml/2006/main" count="218" uniqueCount="149">
  <si>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</si>
  <si>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</si>
  <si>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</si>
  <si>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</si>
  <si>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</si>
  <si>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</si>
  <si>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</si>
  <si>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</si>
  <si>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</si>
  <si>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</si>
  <si>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</si>
  <si>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</si>
  <si>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</si>
  <si>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</si>
  <si>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</si>
  <si>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</si>
  <si>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</si>
  <si>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</si>
  <si>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</si>
  <si>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</si>
  <si>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</si>
  <si>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</si>
  <si>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</si>
  <si>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</si>
  <si>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</si>
  <si>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</si>
  <si>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</si>
  <si>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</si>
  <si>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</si>
  <si>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</si>
  <si>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</si>
  <si>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</si>
  <si>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</si>
  <si>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</si>
  <si>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</si>
  <si>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</si>
  <si>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</si>
  <si>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</si>
  <si>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</si>
  <si>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</si>
  <si>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</si>
  <si>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</si>
  <si>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</si>
  <si>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</si>
  <si>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</si>
  <si>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</si>
  <si>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</si>
  <si>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</si>
  <si>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</si>
  <si>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</si>
  <si>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</si>
  <si>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</si>
  <si>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</si>
  <si>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</si>
  <si>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</si>
  <si>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</si>
  <si>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</si>
  <si>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</si>
  <si>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</si>
  <si>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</si>
  <si>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</si>
  <si>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</si>
  <si>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</si>
  <si>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</si>
  <si>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</si>
  <si>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</si>
  <si>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</si>
  <si>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</si>
  <si>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</si>
  <si>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</si>
  <si>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</si>
  <si>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</si>
  <si>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</si>
  <si>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</si>
  <si>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</si>
  <si>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</si>
  <si>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</si>
  <si>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</si>
  <si>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</si>
  <si>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</si>
  <si>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</si>
  <si>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</si>
  <si>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</si>
  <si>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</si>
  <si>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</si>
  <si>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</si>
  <si>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</si>
  <si>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</si>
  <si>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</si>
  <si>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</si>
  <si>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</si>
  <si>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</si>
  <si>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</si>
  <si>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</si>
  <si>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</si>
  <si>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</si>
  <si>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</si>
  <si>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</si>
  <si>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</si>
  <si>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</si>
  <si>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</si>
  <si>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</si>
  <si>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</si>
  <si>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</si>
  <si>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</si>
  <si>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</si>
  <si>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</si>
  <si>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</si>
  <si>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</si>
  <si>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</si>
  <si>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</si>
  <si>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</si>
  <si>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</si>
  <si>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</si>
  <si>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</si>
  <si>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</si>
  <si>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</si>
  <si>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</si>
  <si>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</si>
  <si>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</si>
  <si>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</si>
  <si>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</si>
  <si>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</si>
  <si>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</si>
  <si>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</si>
  <si>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</si>
  <si>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</si>
  <si>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</si>
  <si>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</si>
  <si>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</si>
  <si>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</si>
  <si>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</si>
  <si>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</si>
  <si>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</si>
  <si>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</si>
  <si>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Instituto Municipal de Vivienda  de Moroleón, Gto.
Estado Analítico del Ejercicio del Presupuesto de Egresos
Clasificación por Objeto del Gasto (Capítulo y Concepto)
Del 1 de Enero al 31 de Diciembre de 2024</t>
  </si>
  <si>
    <t>Instituto Municipal de Vivienda  de Moroleón, Gto.
Estado Analítico del Ejercicio del Presupuesto de Egresos
Clasificación Económica (por Tipo de Gasto)
Del 1 de Enero al 31 de Diciembre de 2024</t>
  </si>
  <si>
    <t>31120M20V010000 DIRECCION GENERAL</t>
  </si>
  <si>
    <t>Instituto Municipal de Vivienda  de Moroleón, Gto.
Estado Analítico del Ejercicio del Presupuesto de Egresos
Clasificación Administrativa
Del 1 de Enero al 31 de Diciembre de 2024</t>
  </si>
  <si>
    <t>Instituto Municipal de Vivienda  de Moroleón, Gto.
Estado Analítico del Ejercicio del Presupuesto de Egresos
Clasificación Administrativa (Poderes)
Del 1 de Enero al 31 de Diciembre de 2024</t>
  </si>
  <si>
    <t>Instituto Municipal de Vivienda  de Moroleón, Gto.
Estado Analítico del Ejercicio del Presupuesto de Egresos
Clasificación Administrativa (Sector Paraestatal)
Del 1 de Enero al 31 de Diciembre de 2024</t>
  </si>
  <si>
    <t>Instituto Municipal de Vivienda  de Moroleón, Gto.
Estado Analítico del Ejercicio del Presupuesto de Egresos
Clasificación Funcional (Finalidad y Función)
Del 1 de Enero al 31 de Diciembre de 2024</t>
  </si>
  <si>
    <t>DIRECTOR DEL IMUVIM</t>
  </si>
  <si>
    <t>CONTADOR</t>
  </si>
  <si>
    <t>LIC. ENRIQUE GUTIERREZ GARCIA</t>
  </si>
  <si>
    <t>C.P. CARLOS LEON BAEZA</t>
  </si>
  <si>
    <t>|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</si>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</sst>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vertical="top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showGridLines="0" tabSelected="1" topLeftCell="A46" workbookViewId="0">
      <selection activeCell="B70" sqref="B70:B7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135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8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1098204.8199999998</v>
      </c>
      <c r="C5" s="12">
        <f>SUM(C6:C12)</f>
        <v>0</v>
      </c>
      <c r="D5" s="12">
        <f>B5+C5</f>
        <v>1098204.8199999998</v>
      </c>
      <c r="E5" s="12">
        <f>SUM(E6:E12)</f>
        <v>590930.22</v>
      </c>
      <c r="F5" s="12">
        <f>SUM(F6:F12)</f>
        <v>575481.94999999995</v>
      </c>
      <c r="G5" s="12">
        <f>D5-E5</f>
        <v>507274.59999999986</v>
      </c>
    </row>
    <row r="6" spans="1:8" x14ac:dyDescent="0.2">
      <c r="A6" s="19" t="s">
        <v>67</v>
      </c>
      <c r="B6" s="5">
        <v>448706.68</v>
      </c>
      <c r="C6" s="5">
        <v>0</v>
      </c>
      <c r="D6" s="5">
        <f t="shared" ref="D6:D69" si="0">B6+C6</f>
        <v>448706.68</v>
      </c>
      <c r="E6" s="5">
        <v>301498.5</v>
      </c>
      <c r="F6" s="5">
        <v>291586.5</v>
      </c>
      <c r="G6" s="5">
        <f t="shared" ref="G6:G69" si="1">D6-E6</f>
        <v>147208.18</v>
      </c>
      <c r="H6" s="9">
        <v>1100</v>
      </c>
    </row>
    <row r="7" spans="1:8" x14ac:dyDescent="0.2">
      <c r="A7" s="19" t="s">
        <v>68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19" t="s">
        <v>69</v>
      </c>
      <c r="B8" s="5">
        <v>110416.9</v>
      </c>
      <c r="C8" s="5">
        <v>0</v>
      </c>
      <c r="D8" s="5">
        <f t="shared" si="0"/>
        <v>110416.9</v>
      </c>
      <c r="E8" s="5">
        <v>64004.84</v>
      </c>
      <c r="F8" s="5">
        <v>64004.84</v>
      </c>
      <c r="G8" s="5">
        <f t="shared" si="1"/>
        <v>46412.06</v>
      </c>
      <c r="H8" s="9">
        <v>1300</v>
      </c>
    </row>
    <row r="9" spans="1:8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70</v>
      </c>
      <c r="B10" s="5">
        <v>539081.24</v>
      </c>
      <c r="C10" s="5">
        <v>0</v>
      </c>
      <c r="D10" s="5">
        <f t="shared" si="0"/>
        <v>539081.24</v>
      </c>
      <c r="E10" s="5">
        <v>225426.88</v>
      </c>
      <c r="F10" s="5">
        <v>219890.61</v>
      </c>
      <c r="G10" s="5">
        <f t="shared" si="1"/>
        <v>313654.36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129</v>
      </c>
      <c r="B13" s="13">
        <f>SUM(B14:B22)</f>
        <v>4605.45</v>
      </c>
      <c r="C13" s="13">
        <f>SUM(C14:C22)</f>
        <v>0</v>
      </c>
      <c r="D13" s="13">
        <f t="shared" si="0"/>
        <v>4605.45</v>
      </c>
      <c r="E13" s="13">
        <f>SUM(E14:E22)</f>
        <v>0</v>
      </c>
      <c r="F13" s="13">
        <f>SUM(F14:F22)</f>
        <v>0</v>
      </c>
      <c r="G13" s="13">
        <f t="shared" si="1"/>
        <v>4605.45</v>
      </c>
      <c r="H13" s="18">
        <v>0</v>
      </c>
    </row>
    <row r="14" spans="1:8" x14ac:dyDescent="0.2">
      <c r="A14" s="19" t="s">
        <v>72</v>
      </c>
      <c r="B14" s="5">
        <v>0</v>
      </c>
      <c r="C14" s="5">
        <v>0</v>
      </c>
      <c r="D14" s="5">
        <f t="shared" si="0"/>
        <v>0</v>
      </c>
      <c r="E14" s="5">
        <v>0</v>
      </c>
      <c r="F14" s="5">
        <v>0</v>
      </c>
      <c r="G14" s="5">
        <f t="shared" si="1"/>
        <v>0</v>
      </c>
      <c r="H14" s="9">
        <v>2100</v>
      </c>
    </row>
    <row r="15" spans="1:8" x14ac:dyDescent="0.2">
      <c r="A15" s="19" t="s">
        <v>73</v>
      </c>
      <c r="B15" s="5">
        <v>0</v>
      </c>
      <c r="C15" s="5">
        <v>0</v>
      </c>
      <c r="D15" s="5">
        <f t="shared" si="0"/>
        <v>0</v>
      </c>
      <c r="E15" s="5">
        <v>0</v>
      </c>
      <c r="F15" s="5">
        <v>0</v>
      </c>
      <c r="G15" s="5">
        <f t="shared" si="1"/>
        <v>0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0</v>
      </c>
      <c r="C17" s="5">
        <v>0</v>
      </c>
      <c r="D17" s="5">
        <f t="shared" si="0"/>
        <v>0</v>
      </c>
      <c r="E17" s="5">
        <v>0</v>
      </c>
      <c r="F17" s="5">
        <v>0</v>
      </c>
      <c r="G17" s="5">
        <f t="shared" si="1"/>
        <v>0</v>
      </c>
      <c r="H17" s="9">
        <v>2400</v>
      </c>
    </row>
    <row r="18" spans="1:8" x14ac:dyDescent="0.2">
      <c r="A18" s="19" t="s">
        <v>76</v>
      </c>
      <c r="B18" s="5">
        <v>0</v>
      </c>
      <c r="C18" s="5">
        <v>0</v>
      </c>
      <c r="D18" s="5">
        <f t="shared" si="0"/>
        <v>0</v>
      </c>
      <c r="E18" s="5">
        <v>0</v>
      </c>
      <c r="F18" s="5">
        <v>0</v>
      </c>
      <c r="G18" s="5">
        <f t="shared" si="1"/>
        <v>0</v>
      </c>
      <c r="H18" s="9">
        <v>2500</v>
      </c>
    </row>
    <row r="19" spans="1:8" x14ac:dyDescent="0.2">
      <c r="A19" s="19" t="s">
        <v>77</v>
      </c>
      <c r="B19" s="5">
        <v>360</v>
      </c>
      <c r="C19" s="5">
        <v>0</v>
      </c>
      <c r="D19" s="5">
        <f t="shared" si="0"/>
        <v>360</v>
      </c>
      <c r="E19" s="5">
        <v>0</v>
      </c>
      <c r="F19" s="5">
        <v>0</v>
      </c>
      <c r="G19" s="5">
        <f t="shared" si="1"/>
        <v>360</v>
      </c>
      <c r="H19" s="9">
        <v>2600</v>
      </c>
    </row>
    <row r="20" spans="1:8" x14ac:dyDescent="0.2">
      <c r="A20" s="19" t="s">
        <v>78</v>
      </c>
      <c r="B20" s="5">
        <v>4245.45</v>
      </c>
      <c r="C20" s="5">
        <v>0</v>
      </c>
      <c r="D20" s="5">
        <f t="shared" si="0"/>
        <v>4245.45</v>
      </c>
      <c r="E20" s="5">
        <v>0</v>
      </c>
      <c r="F20" s="5">
        <v>0</v>
      </c>
      <c r="G20" s="5">
        <f t="shared" si="1"/>
        <v>4245.45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0</v>
      </c>
      <c r="C22" s="5">
        <v>0</v>
      </c>
      <c r="D22" s="5">
        <f t="shared" si="0"/>
        <v>0</v>
      </c>
      <c r="E22" s="5">
        <v>0</v>
      </c>
      <c r="F22" s="5">
        <v>0</v>
      </c>
      <c r="G22" s="5">
        <f t="shared" si="1"/>
        <v>0</v>
      </c>
      <c r="H22" s="9">
        <v>2900</v>
      </c>
    </row>
    <row r="23" spans="1:8" x14ac:dyDescent="0.2">
      <c r="A23" s="17" t="s">
        <v>64</v>
      </c>
      <c r="B23" s="13">
        <f>SUM(B24:B32)</f>
        <v>181673.12</v>
      </c>
      <c r="C23" s="13">
        <f>SUM(C24:C32)</f>
        <v>136995.91999999998</v>
      </c>
      <c r="D23" s="13">
        <f t="shared" si="0"/>
        <v>318669.03999999998</v>
      </c>
      <c r="E23" s="13">
        <f>SUM(E24:E32)</f>
        <v>161350.35999999999</v>
      </c>
      <c r="F23" s="13">
        <f>SUM(F24:F32)</f>
        <v>159020.08000000002</v>
      </c>
      <c r="G23" s="13">
        <f t="shared" si="1"/>
        <v>157318.68</v>
      </c>
      <c r="H23" s="18">
        <v>0</v>
      </c>
    </row>
    <row r="24" spans="1:8" x14ac:dyDescent="0.2">
      <c r="A24" s="19" t="s">
        <v>81</v>
      </c>
      <c r="B24" s="5">
        <v>9948</v>
      </c>
      <c r="C24" s="5">
        <v>0</v>
      </c>
      <c r="D24" s="5">
        <f t="shared" si="0"/>
        <v>9948</v>
      </c>
      <c r="E24" s="5">
        <v>0</v>
      </c>
      <c r="F24" s="5">
        <v>0</v>
      </c>
      <c r="G24" s="5">
        <f t="shared" si="1"/>
        <v>9948</v>
      </c>
      <c r="H24" s="9">
        <v>3100</v>
      </c>
    </row>
    <row r="25" spans="1:8" x14ac:dyDescent="0.2">
      <c r="A25" s="19" t="s">
        <v>82</v>
      </c>
      <c r="B25" s="5">
        <v>0</v>
      </c>
      <c r="C25" s="5">
        <v>0</v>
      </c>
      <c r="D25" s="5">
        <f t="shared" si="0"/>
        <v>0</v>
      </c>
      <c r="E25" s="5">
        <v>0</v>
      </c>
      <c r="F25" s="5">
        <v>0</v>
      </c>
      <c r="G25" s="5">
        <f t="shared" si="1"/>
        <v>0</v>
      </c>
      <c r="H25" s="9">
        <v>3200</v>
      </c>
    </row>
    <row r="26" spans="1:8" x14ac:dyDescent="0.2">
      <c r="A26" s="19" t="s">
        <v>83</v>
      </c>
      <c r="B26" s="5">
        <v>105698.12</v>
      </c>
      <c r="C26" s="5">
        <v>115925.61</v>
      </c>
      <c r="D26" s="5">
        <f t="shared" si="0"/>
        <v>221623.72999999998</v>
      </c>
      <c r="E26" s="5">
        <v>116532.48</v>
      </c>
      <c r="F26" s="5">
        <v>116532.48</v>
      </c>
      <c r="G26" s="5">
        <f t="shared" si="1"/>
        <v>105091.24999999999</v>
      </c>
      <c r="H26" s="9">
        <v>3300</v>
      </c>
    </row>
    <row r="27" spans="1:8" x14ac:dyDescent="0.2">
      <c r="A27" s="19" t="s">
        <v>84</v>
      </c>
      <c r="B27" s="5">
        <v>18012</v>
      </c>
      <c r="C27" s="5">
        <v>9217.51</v>
      </c>
      <c r="D27" s="5">
        <f t="shared" si="0"/>
        <v>27229.510000000002</v>
      </c>
      <c r="E27" s="5">
        <v>2362.88</v>
      </c>
      <c r="F27" s="5">
        <v>2353.6</v>
      </c>
      <c r="G27" s="5">
        <f t="shared" si="1"/>
        <v>24866.63</v>
      </c>
      <c r="H27" s="9">
        <v>3400</v>
      </c>
    </row>
    <row r="28" spans="1:8" x14ac:dyDescent="0.2">
      <c r="A28" s="19" t="s">
        <v>85</v>
      </c>
      <c r="B28" s="5">
        <v>0</v>
      </c>
      <c r="C28" s="5">
        <v>0</v>
      </c>
      <c r="D28" s="5">
        <f t="shared" si="0"/>
        <v>0</v>
      </c>
      <c r="E28" s="5">
        <v>0</v>
      </c>
      <c r="F28" s="5">
        <v>0</v>
      </c>
      <c r="G28" s="5">
        <f t="shared" si="1"/>
        <v>0</v>
      </c>
      <c r="H28" s="9">
        <v>3500</v>
      </c>
    </row>
    <row r="29" spans="1:8" x14ac:dyDescent="0.2">
      <c r="A29" s="19" t="s">
        <v>86</v>
      </c>
      <c r="B29" s="5">
        <v>1</v>
      </c>
      <c r="C29" s="5">
        <v>0</v>
      </c>
      <c r="D29" s="5">
        <f t="shared" si="0"/>
        <v>1</v>
      </c>
      <c r="E29" s="5">
        <v>0</v>
      </c>
      <c r="F29" s="5">
        <v>0</v>
      </c>
      <c r="G29" s="5">
        <f t="shared" si="1"/>
        <v>1</v>
      </c>
      <c r="H29" s="9">
        <v>3600</v>
      </c>
    </row>
    <row r="30" spans="1:8" x14ac:dyDescent="0.2">
      <c r="A30" s="19" t="s">
        <v>87</v>
      </c>
      <c r="B30" s="5">
        <v>30001</v>
      </c>
      <c r="C30" s="5">
        <v>1389.12</v>
      </c>
      <c r="D30" s="5">
        <f t="shared" si="0"/>
        <v>31390.12</v>
      </c>
      <c r="E30" s="5">
        <v>30000</v>
      </c>
      <c r="F30" s="5">
        <v>30000</v>
      </c>
      <c r="G30" s="5">
        <f t="shared" si="1"/>
        <v>1390.119999999999</v>
      </c>
      <c r="H30" s="9">
        <v>3700</v>
      </c>
    </row>
    <row r="31" spans="1:8" x14ac:dyDescent="0.2">
      <c r="A31" s="19" t="s">
        <v>88</v>
      </c>
      <c r="B31" s="5">
        <v>12</v>
      </c>
      <c r="C31" s="5">
        <v>0</v>
      </c>
      <c r="D31" s="5">
        <f t="shared" si="0"/>
        <v>12</v>
      </c>
      <c r="E31" s="5">
        <v>0</v>
      </c>
      <c r="F31" s="5">
        <v>0</v>
      </c>
      <c r="G31" s="5">
        <f t="shared" si="1"/>
        <v>12</v>
      </c>
      <c r="H31" s="9">
        <v>3800</v>
      </c>
    </row>
    <row r="32" spans="1:8" x14ac:dyDescent="0.2">
      <c r="A32" s="19" t="s">
        <v>18</v>
      </c>
      <c r="B32" s="5">
        <v>18001</v>
      </c>
      <c r="C32" s="5">
        <v>10463.68</v>
      </c>
      <c r="D32" s="5">
        <f t="shared" si="0"/>
        <v>28464.68</v>
      </c>
      <c r="E32" s="5">
        <v>12455</v>
      </c>
      <c r="F32" s="5">
        <v>10134</v>
      </c>
      <c r="G32" s="5">
        <f t="shared" si="1"/>
        <v>16009.68</v>
      </c>
      <c r="H32" s="9">
        <v>3900</v>
      </c>
    </row>
    <row r="33" spans="1:8" x14ac:dyDescent="0.2">
      <c r="A33" s="17" t="s">
        <v>130</v>
      </c>
      <c r="B33" s="13">
        <f>SUM(B34:B42)</f>
        <v>0</v>
      </c>
      <c r="C33" s="13">
        <f>SUM(C34:C42)</f>
        <v>0</v>
      </c>
      <c r="D33" s="13">
        <f t="shared" si="0"/>
        <v>0</v>
      </c>
      <c r="E33" s="13">
        <f>SUM(E34:E42)</f>
        <v>0</v>
      </c>
      <c r="F33" s="13">
        <f>SUM(F34:F42)</f>
        <v>0</v>
      </c>
      <c r="G33" s="13">
        <f t="shared" si="1"/>
        <v>0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0</v>
      </c>
      <c r="C37" s="5">
        <v>0</v>
      </c>
      <c r="D37" s="5">
        <f t="shared" si="0"/>
        <v>0</v>
      </c>
      <c r="E37" s="5">
        <v>0</v>
      </c>
      <c r="F37" s="5">
        <v>0</v>
      </c>
      <c r="G37" s="5">
        <f t="shared" si="1"/>
        <v>0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15583</v>
      </c>
      <c r="C43" s="13">
        <f>SUM(C44:C52)</f>
        <v>0</v>
      </c>
      <c r="D43" s="13">
        <f t="shared" si="0"/>
        <v>15583</v>
      </c>
      <c r="E43" s="13">
        <f>SUM(E44:E52)</f>
        <v>0</v>
      </c>
      <c r="F43" s="13">
        <f>SUM(F44:F52)</f>
        <v>0</v>
      </c>
      <c r="G43" s="13">
        <f t="shared" si="1"/>
        <v>15583</v>
      </c>
      <c r="H43" s="18">
        <v>0</v>
      </c>
    </row>
    <row r="44" spans="1:8" x14ac:dyDescent="0.2">
      <c r="A44" s="4" t="s">
        <v>96</v>
      </c>
      <c r="B44" s="5">
        <v>15581</v>
      </c>
      <c r="C44" s="5">
        <v>0</v>
      </c>
      <c r="D44" s="5">
        <f t="shared" si="0"/>
        <v>15581</v>
      </c>
      <c r="E44" s="5">
        <v>0</v>
      </c>
      <c r="F44" s="5">
        <v>0</v>
      </c>
      <c r="G44" s="5">
        <f t="shared" si="1"/>
        <v>15581</v>
      </c>
      <c r="H44" s="9">
        <v>5100</v>
      </c>
    </row>
    <row r="45" spans="1:8" x14ac:dyDescent="0.2">
      <c r="A45" s="19" t="s">
        <v>97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98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2</v>
      </c>
      <c r="C51" s="5">
        <v>0</v>
      </c>
      <c r="D51" s="5">
        <f t="shared" si="0"/>
        <v>2</v>
      </c>
      <c r="E51" s="5">
        <v>0</v>
      </c>
      <c r="F51" s="5">
        <v>0</v>
      </c>
      <c r="G51" s="5">
        <f t="shared" si="1"/>
        <v>2</v>
      </c>
      <c r="H51" s="9">
        <v>5800</v>
      </c>
    </row>
    <row r="52" spans="1:8" x14ac:dyDescent="0.2">
      <c r="A52" s="19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6087481.9100000001</v>
      </c>
      <c r="C53" s="13">
        <f>SUM(C54:C56)</f>
        <v>839423.67</v>
      </c>
      <c r="D53" s="13">
        <f t="shared" si="0"/>
        <v>6926905.5800000001</v>
      </c>
      <c r="E53" s="13">
        <f>SUM(E54:E56)</f>
        <v>4117653.8</v>
      </c>
      <c r="F53" s="13">
        <f>SUM(F54:F56)</f>
        <v>4117653.8</v>
      </c>
      <c r="G53" s="13">
        <f t="shared" si="1"/>
        <v>2809251.7800000003</v>
      </c>
      <c r="H53" s="18">
        <v>0</v>
      </c>
    </row>
    <row r="54" spans="1:8" x14ac:dyDescent="0.2">
      <c r="A54" s="19" t="s">
        <v>105</v>
      </c>
      <c r="B54" s="5">
        <v>6087481.9100000001</v>
      </c>
      <c r="C54" s="5">
        <v>839423.67</v>
      </c>
      <c r="D54" s="5">
        <f t="shared" si="0"/>
        <v>6926905.5800000001</v>
      </c>
      <c r="E54" s="5">
        <v>4117653.8</v>
      </c>
      <c r="F54" s="5">
        <v>4117653.8</v>
      </c>
      <c r="G54" s="5">
        <f t="shared" si="1"/>
        <v>2809251.7800000003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133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7387548.2999999998</v>
      </c>
      <c r="C77" s="15">
        <f t="shared" si="4"/>
        <v>976419.59000000008</v>
      </c>
      <c r="D77" s="15">
        <f t="shared" si="4"/>
        <v>8363967.8899999997</v>
      </c>
      <c r="E77" s="15">
        <f t="shared" si="4"/>
        <v>4869934.38</v>
      </c>
      <c r="F77" s="15">
        <f t="shared" si="4"/>
        <v>4852155.83</v>
      </c>
      <c r="G77" s="15">
        <f t="shared" si="4"/>
        <v>3494033.5100000002</v>
      </c>
    </row>
    <row r="79" spans="1:8" x14ac:dyDescent="0.2">
      <c r="A79" s="1" t="s">
        <v>125</v>
      </c>
    </row>
    <row r="80" spans="1:8" x14ac:dyDescent="0.2">
      <c r="A80" s="1" t="s">
        <v>142</v>
      </c>
      <c r="B80" s="1" t="s">
        <v>143</v>
      </c>
    </row>
    <row r="83" spans="1:2" x14ac:dyDescent="0.2">
      <c r="A83" s="1" t="s">
        <v>144</v>
      </c>
      <c r="B83" s="1" t="s">
        <v>145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zoomScaleNormal="100" workbookViewId="0">
      <selection activeCell="A26" sqref="A2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1284483.3899999999</v>
      </c>
      <c r="C6" s="5">
        <v>136995.92000000001</v>
      </c>
      <c r="D6" s="5">
        <f>B6+C6</f>
        <v>1421479.3099999998</v>
      </c>
      <c r="E6" s="5">
        <v>752280.58</v>
      </c>
      <c r="F6" s="5">
        <v>734502.03</v>
      </c>
      <c r="G6" s="5">
        <f>D6-E6</f>
        <v>669198.72999999986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6103064.9100000001</v>
      </c>
      <c r="C8" s="5">
        <v>839423.67</v>
      </c>
      <c r="D8" s="5">
        <f>B8+C8</f>
        <v>6942488.5800000001</v>
      </c>
      <c r="E8" s="5">
        <v>4117653.8</v>
      </c>
      <c r="F8" s="5">
        <v>4117653.8</v>
      </c>
      <c r="G8" s="5">
        <f>D8-E8</f>
        <v>2824834.7800000003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7387548.2999999998</v>
      </c>
      <c r="C16" s="15">
        <f t="shared" si="0"/>
        <v>976419.59000000008</v>
      </c>
      <c r="D16" s="15">
        <f t="shared" si="0"/>
        <v>8363967.8899999997</v>
      </c>
      <c r="E16" s="15">
        <f t="shared" si="0"/>
        <v>4869934.38</v>
      </c>
      <c r="F16" s="15">
        <f t="shared" si="0"/>
        <v>4852155.83</v>
      </c>
      <c r="G16" s="15">
        <f t="shared" si="0"/>
        <v>3494033.5100000002</v>
      </c>
    </row>
    <row r="18" spans="1:2" x14ac:dyDescent="0.2">
      <c r="A18" s="1" t="s">
        <v>125</v>
      </c>
    </row>
    <row r="19" spans="1:2" x14ac:dyDescent="0.2">
      <c r="A19" s="1" t="s">
        <v>142</v>
      </c>
      <c r="B19" s="1" t="s">
        <v>143</v>
      </c>
    </row>
    <row r="22" spans="1:2" x14ac:dyDescent="0.2">
      <c r="A22" s="1" t="s">
        <v>144</v>
      </c>
      <c r="B22" s="1" t="s">
        <v>145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showGridLines="0" topLeftCell="A31" workbookViewId="0">
      <selection activeCell="A19" sqref="A19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138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2" t="s">
        <v>61</v>
      </c>
    </row>
    <row r="4" spans="1:7" ht="24.95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3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7387548.2999999998</v>
      </c>
      <c r="C7" s="5">
        <v>976419.59</v>
      </c>
      <c r="D7" s="5">
        <f>B7+C7</f>
        <v>8363967.8899999997</v>
      </c>
      <c r="E7" s="5">
        <v>4869934.38</v>
      </c>
      <c r="F7" s="5">
        <v>4852155.83</v>
      </c>
      <c r="G7" s="5">
        <f>D7-E7</f>
        <v>3494033.51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7387548.2999999998</v>
      </c>
      <c r="C15" s="16">
        <f t="shared" si="2"/>
        <v>976419.59</v>
      </c>
      <c r="D15" s="16">
        <f t="shared" si="2"/>
        <v>8363967.8899999997</v>
      </c>
      <c r="E15" s="16">
        <f t="shared" si="2"/>
        <v>4869934.38</v>
      </c>
      <c r="F15" s="16">
        <f t="shared" si="2"/>
        <v>4852155.83</v>
      </c>
      <c r="G15" s="16">
        <f t="shared" si="2"/>
        <v>3494033.51</v>
      </c>
    </row>
    <row r="18" spans="1:7" ht="45" customHeight="1" x14ac:dyDescent="0.2">
      <c r="A18" s="45" t="s">
        <v>139</v>
      </c>
      <c r="B18" s="46"/>
      <c r="C18" s="46"/>
      <c r="D18" s="46"/>
      <c r="E18" s="46"/>
      <c r="F18" s="46"/>
      <c r="G18" s="47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26" t="s">
        <v>62</v>
      </c>
      <c r="E20" s="29"/>
      <c r="F20" s="30"/>
      <c r="G20" s="42" t="s">
        <v>61</v>
      </c>
    </row>
    <row r="21" spans="1:7" ht="22.5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3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4" t="s">
        <v>140</v>
      </c>
      <c r="B32" s="40"/>
      <c r="C32" s="40"/>
      <c r="D32" s="40"/>
      <c r="E32" s="40"/>
      <c r="F32" s="40"/>
      <c r="G32" s="41"/>
    </row>
    <row r="33" spans="1:7" x14ac:dyDescent="0.2">
      <c r="A33" s="31"/>
      <c r="B33" s="28"/>
      <c r="C33" s="29"/>
      <c r="D33" s="26" t="s">
        <v>62</v>
      </c>
      <c r="E33" s="29"/>
      <c r="F33" s="30"/>
      <c r="G33" s="42" t="s">
        <v>61</v>
      </c>
    </row>
    <row r="34" spans="1:7" ht="22.5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3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7387548.2999999998</v>
      </c>
      <c r="C37" s="5">
        <v>976419.59</v>
      </c>
      <c r="D37" s="5">
        <f t="shared" ref="D37:D49" si="6">B37+C37</f>
        <v>8363967.8899999997</v>
      </c>
      <c r="E37" s="5">
        <v>4869934.38</v>
      </c>
      <c r="F37" s="5">
        <v>4852155.83</v>
      </c>
      <c r="G37" s="5">
        <f t="shared" ref="G37:G49" si="7">D37-E37</f>
        <v>3494033.51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7387548.2999999998</v>
      </c>
      <c r="C51" s="16">
        <f t="shared" si="8"/>
        <v>976419.59</v>
      </c>
      <c r="D51" s="16">
        <f t="shared" si="8"/>
        <v>8363967.8899999997</v>
      </c>
      <c r="E51" s="16">
        <f t="shared" si="8"/>
        <v>4869934.38</v>
      </c>
      <c r="F51" s="16">
        <f t="shared" si="8"/>
        <v>4852155.83</v>
      </c>
      <c r="G51" s="16">
        <f t="shared" si="8"/>
        <v>3494033.51</v>
      </c>
    </row>
    <row r="53" spans="1:7" x14ac:dyDescent="0.2">
      <c r="A53" s="1" t="s">
        <v>125</v>
      </c>
    </row>
    <row r="54" spans="1:7" x14ac:dyDescent="0.2">
      <c r="A54" s="1" t="s">
        <v>142</v>
      </c>
      <c r="B54" s="1" t="s">
        <v>143</v>
      </c>
    </row>
    <row r="57" spans="1:7" x14ac:dyDescent="0.2">
      <c r="A57" s="1" t="s">
        <v>144</v>
      </c>
      <c r="B57" s="1" t="s">
        <v>145</v>
      </c>
    </row>
    <row r="62" spans="1:7" x14ac:dyDescent="0.2">
      <c r="A62" s="1" t="s">
        <v>146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opLeftCell="A26" workbookViewId="0">
      <selection activeCell="A46" sqref="A46:C50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141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7387548.2999999998</v>
      </c>
      <c r="C16" s="13">
        <f t="shared" si="3"/>
        <v>976419.59</v>
      </c>
      <c r="D16" s="13">
        <f t="shared" si="3"/>
        <v>8363967.8899999997</v>
      </c>
      <c r="E16" s="13">
        <f t="shared" si="3"/>
        <v>4869934.38</v>
      </c>
      <c r="F16" s="13">
        <f t="shared" si="3"/>
        <v>4852155.83</v>
      </c>
      <c r="G16" s="13">
        <f t="shared" si="3"/>
        <v>3494033.51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7387548.2999999998</v>
      </c>
      <c r="C18" s="5">
        <v>976419.59</v>
      </c>
      <c r="D18" s="5">
        <f t="shared" ref="D18:D23" si="5">B18+C18</f>
        <v>8363967.8899999997</v>
      </c>
      <c r="E18" s="5">
        <v>4869934.38</v>
      </c>
      <c r="F18" s="5">
        <v>4852155.83</v>
      </c>
      <c r="G18" s="5">
        <f t="shared" si="4"/>
        <v>3494033.51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7387548.2999999998</v>
      </c>
      <c r="C42" s="16">
        <f t="shared" si="12"/>
        <v>976419.59</v>
      </c>
      <c r="D42" s="16">
        <f t="shared" si="12"/>
        <v>8363967.8899999997</v>
      </c>
      <c r="E42" s="16">
        <f t="shared" si="12"/>
        <v>4869934.38</v>
      </c>
      <c r="F42" s="16">
        <f t="shared" si="12"/>
        <v>4852155.83</v>
      </c>
      <c r="G42" s="16">
        <f t="shared" si="12"/>
        <v>3494033.51</v>
      </c>
    </row>
    <row r="44" spans="1:7" x14ac:dyDescent="0.2">
      <c r="A44" s="1" t="s">
        <v>125</v>
      </c>
    </row>
    <row r="46" spans="1:7" x14ac:dyDescent="0.2">
      <c r="A46" s="48"/>
      <c r="B46" s="49"/>
      <c r="C46" s="49"/>
    </row>
    <row r="47" spans="1:7" x14ac:dyDescent="0.2">
      <c r="A47" s="48" t="s">
        <v>147</v>
      </c>
      <c r="B47" s="49"/>
      <c r="C47" s="49"/>
    </row>
    <row r="48" spans="1:7" x14ac:dyDescent="0.2">
      <c r="A48" s="48"/>
      <c r="B48" s="49"/>
      <c r="C48" s="49"/>
    </row>
    <row r="49" spans="1:3" x14ac:dyDescent="0.2">
      <c r="A49" s="48" t="s">
        <v>148</v>
      </c>
      <c r="B49" s="49"/>
      <c r="C49" s="49"/>
    </row>
    <row r="50" spans="1:3" x14ac:dyDescent="0.2">
      <c r="A50" s="50"/>
      <c r="B50" s="49"/>
      <c r="C50" s="49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imuvi</cp:lastModifiedBy>
  <cp:lastPrinted>2025-02-12T20:47:51Z</cp:lastPrinted>
  <dcterms:created xsi:type="dcterms:W3CDTF">2014-02-10T03:37:14Z</dcterms:created>
  <dcterms:modified xsi:type="dcterms:W3CDTF">2025-02-18T20:29:57Z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