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8_{19544A84-F87C-4115-99DA-E726151D1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5" i="4" l="1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76" i="4" l="1"/>
  <c r="Q76" i="4"/>
  <c r="I76" i="4" l="1"/>
  <c r="H76" i="4"/>
  <c r="G76" i="4"/>
  <c r="N4" i="4" l="1"/>
  <c r="Q4" i="4"/>
  <c r="P4" i="4"/>
</calcChain>
</file>

<file path=xl/sharedStrings.xml><?xml version="1.0" encoding="utf-8"?>
<sst xmlns="http://schemas.openxmlformats.org/spreadsheetml/2006/main" count="526" uniqueCount="163">
  <si>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</si>
  <si>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</si>
  <si>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</si>
  <si>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</si>
  <si>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</si>
  <si>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</si>
  <si>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</si>
  <si>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</si>
  <si>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</si>
  <si>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</si>
  <si>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</si>
  <si>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</si>
  <si>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</si>
  <si>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</si>
  <si>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</si>
  <si>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</si>
  <si>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</si>
  <si>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</si>
  <si>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</si>
  <si>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</si>
  <si>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</si>
  <si>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</si>
  <si>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ATENCION A LA CIUDADANIA</t>
  </si>
  <si>
    <t>5110</t>
  </si>
  <si>
    <t>BIENES MUEBLES</t>
  </si>
  <si>
    <t>PRESIDENCIA MUNICIPAL</t>
  </si>
  <si>
    <t>31111M200010100</t>
  </si>
  <si>
    <t>E0002</t>
  </si>
  <si>
    <t>TRANSPARENCIA CIUDADANA</t>
  </si>
  <si>
    <t>UNIDAD DE ACCESO A LA INFORMACION</t>
  </si>
  <si>
    <t>31111M200010200</t>
  </si>
  <si>
    <t/>
  </si>
  <si>
    <t>ANTENCION CIUDADANA</t>
  </si>
  <si>
    <t>31111M200010500</t>
  </si>
  <si>
    <t>E0004</t>
  </si>
  <si>
    <t>DEFENSA DE LOS INTERESES DEL MUNICIPIO</t>
  </si>
  <si>
    <t>SINDICATURA</t>
  </si>
  <si>
    <t>31111M200020000</t>
  </si>
  <si>
    <t>E0008</t>
  </si>
  <si>
    <t>PROGRAMA DE ASESORIA Y DEFENSA DE LOS INTERESES</t>
  </si>
  <si>
    <t>ASESORIA JURIDICA</t>
  </si>
  <si>
    <t>31111M200050200</t>
  </si>
  <si>
    <t>E0009</t>
  </si>
  <si>
    <t>PRESERVACION DEL ACERVO HISTORICO</t>
  </si>
  <si>
    <t>ARCHIVO HISTORICO</t>
  </si>
  <si>
    <t>31111M200050300</t>
  </si>
  <si>
    <t>E0011</t>
  </si>
  <si>
    <t>ENLACE S.R.E.</t>
  </si>
  <si>
    <t>OFICINA DE ENLACE SRE</t>
  </si>
  <si>
    <t>31111M200050500</t>
  </si>
  <si>
    <t>E0012</t>
  </si>
  <si>
    <t>REG DL USO DE LA VIA PUBL Y VNTA BBIDAS ALCOHOLICA</t>
  </si>
  <si>
    <t>FISCALIZACION</t>
  </si>
  <si>
    <t>31111M200060200</t>
  </si>
  <si>
    <t>E001711</t>
  </si>
  <si>
    <t>ESTRATEGIAS ATENCION EMERGENCIAS</t>
  </si>
  <si>
    <t>SEGURIDAD PUBLICA</t>
  </si>
  <si>
    <t>31111M200090100</t>
  </si>
  <si>
    <t>E0025</t>
  </si>
  <si>
    <t>SERVICIOS DE PANTEONES DE CALIDAD</t>
  </si>
  <si>
    <t>PANTEONES</t>
  </si>
  <si>
    <t>31111M200110500</t>
  </si>
  <si>
    <t>E0029</t>
  </si>
  <si>
    <t>DESARROLLO ECOLOGICO Y URBANO</t>
  </si>
  <si>
    <t>DIRECCION DESARROLLO URBANO Y SUSTENTABL</t>
  </si>
  <si>
    <t>31111M200210000</t>
  </si>
  <si>
    <t>DIR DES URBANO ORD TERRI Y MEDIO AMBIENT</t>
  </si>
  <si>
    <t>31111M200140000</t>
  </si>
  <si>
    <t>5120</t>
  </si>
  <si>
    <t>E001702</t>
  </si>
  <si>
    <t>PROG CORPORACION POLICIACA</t>
  </si>
  <si>
    <t>E001709</t>
  </si>
  <si>
    <t>ATENCION A ACCIDENTES Y EMERGENCIAS</t>
  </si>
  <si>
    <t>5130</t>
  </si>
  <si>
    <t>E0003</t>
  </si>
  <si>
    <t>PROGRAMA DE DIFUSION DE GUBERNAMENTAL</t>
  </si>
  <si>
    <t>5150</t>
  </si>
  <si>
    <t>COMUNICACIÓN SOCIAL</t>
  </si>
  <si>
    <t>31111M200010300</t>
  </si>
  <si>
    <t>E001301</t>
  </si>
  <si>
    <t>CATASTRO ACTUALIZADO</t>
  </si>
  <si>
    <t>CATASTRO E IMPUESTO PREDIAL</t>
  </si>
  <si>
    <t>31111M200060300</t>
  </si>
  <si>
    <t>E0018</t>
  </si>
  <si>
    <t>SEGURIDAD VIAL</t>
  </si>
  <si>
    <t>MOVILIDAD</t>
  </si>
  <si>
    <t>31111M200090200</t>
  </si>
  <si>
    <t>E0027</t>
  </si>
  <si>
    <t>"ACTIVACION EDUCATIVA, FISICA Y DEPORTIVA"</t>
  </si>
  <si>
    <t>EDUCACION</t>
  </si>
  <si>
    <t>31111M200200100</t>
  </si>
  <si>
    <t>DIRECCION DE EDUCACION Y DEPORTES</t>
  </si>
  <si>
    <t>31111M200130100</t>
  </si>
  <si>
    <t>DIRECCION DE EDUCACION</t>
  </si>
  <si>
    <t>31111M200200000</t>
  </si>
  <si>
    <t>M000209</t>
  </si>
  <si>
    <t>SOLUCION LAS FALLAS PRESENTADAS LOS DIV EQ DE COMP</t>
  </si>
  <si>
    <t>OFICIALIA MAYOR</t>
  </si>
  <si>
    <t>31111M200120000</t>
  </si>
  <si>
    <t>M000211</t>
  </si>
  <si>
    <t>CORRECTO USO DEL RECURSO PUBLICO COMPRAS CALIDAD</t>
  </si>
  <si>
    <t>5190</t>
  </si>
  <si>
    <t>E001901</t>
  </si>
  <si>
    <t>OBRAS Y ACCIONES DE INFRAESTRUCTURA VIAL</t>
  </si>
  <si>
    <t>DIRECCION DE OBRAS PUBLICAS</t>
  </si>
  <si>
    <t>31111M200100000</t>
  </si>
  <si>
    <t>M0002</t>
  </si>
  <si>
    <t>ADMON DE LOS RECURSOS HUMANOS TECNOLOGICOS Y MATER</t>
  </si>
  <si>
    <t>E002706</t>
  </si>
  <si>
    <t>ESPACIOS DIGNIFICADOS</t>
  </si>
  <si>
    <t>5220</t>
  </si>
  <si>
    <t>DIRECCION DE DEPORTES</t>
  </si>
  <si>
    <t>31111M200190000</t>
  </si>
  <si>
    <t>5230</t>
  </si>
  <si>
    <t>5410</t>
  </si>
  <si>
    <t>E001705</t>
  </si>
  <si>
    <t>MANTENIMIENTO INTERNO A PATRULLAS</t>
  </si>
  <si>
    <t>E000202</t>
  </si>
  <si>
    <t>RESOLUCION DE FALLAS PRESENT EN EQUIPOS DE COMP</t>
  </si>
  <si>
    <t>5510</t>
  </si>
  <si>
    <t>E002404</t>
  </si>
  <si>
    <t>SEGURIDAD INTERNA</t>
  </si>
  <si>
    <t>MERCADO MUNICIPAL</t>
  </si>
  <si>
    <t>31111M200110400</t>
  </si>
  <si>
    <t>E0024</t>
  </si>
  <si>
    <t>SERVICIOS DE MERCADO DE CALIDAD</t>
  </si>
  <si>
    <t>5620</t>
  </si>
  <si>
    <t>E0019</t>
  </si>
  <si>
    <t>DESARROLLO DE OBRAS Y ACCESOS DE CALIDAD</t>
  </si>
  <si>
    <t>5640</t>
  </si>
  <si>
    <t>E0023</t>
  </si>
  <si>
    <t>DESARROLLO DE ACTIVIDADES RECREATIVAS</t>
  </si>
  <si>
    <t>ZOOLOGICO</t>
  </si>
  <si>
    <t>31111M200110700</t>
  </si>
  <si>
    <t>5650</t>
  </si>
  <si>
    <t>E001706</t>
  </si>
  <si>
    <t>CAPACITACION PERSONAL PC</t>
  </si>
  <si>
    <t>5670</t>
  </si>
  <si>
    <t>E001902</t>
  </si>
  <si>
    <t>REHABILITACION IMAGEN URBANA</t>
  </si>
  <si>
    <t>E0022</t>
  </si>
  <si>
    <t>IMAGEN DE CALIDAD DE LA CIUDAD</t>
  </si>
  <si>
    <t>PARQUES Y JARDINES</t>
  </si>
  <si>
    <t>31111M200110300</t>
  </si>
  <si>
    <t>E0026</t>
  </si>
  <si>
    <t>SERVICIOS DE ALUMBRADO DE CALIDAD</t>
  </si>
  <si>
    <t>ALUMBRADO PUBLICO</t>
  </si>
  <si>
    <t>31111M200110600</t>
  </si>
  <si>
    <t>5690</t>
  </si>
  <si>
    <t>6120</t>
  </si>
  <si>
    <t>OBRA</t>
  </si>
  <si>
    <t>6130</t>
  </si>
  <si>
    <t>6140</t>
  </si>
  <si>
    <t>K0001</t>
  </si>
  <si>
    <t>SERVICIOS BASICOS GTO</t>
  </si>
  <si>
    <t>K0002</t>
  </si>
  <si>
    <t>EMBELLECIENDO MI COLONIA</t>
  </si>
  <si>
    <t>K0003</t>
  </si>
  <si>
    <t>CONECTANDO MI CAMINO RURAL</t>
  </si>
  <si>
    <t>6150</t>
  </si>
  <si>
    <t>6160</t>
  </si>
  <si>
    <t>6220</t>
  </si>
  <si>
    <t>Municipio de Moroleón,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</si>
</sst>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workbookViewId="0">
      <selection activeCell="B8" sqref="B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162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50000</v>
      </c>
      <c r="H4" s="10">
        <v>159050</v>
      </c>
      <c r="I4" s="10">
        <v>159050</v>
      </c>
      <c r="J4" s="5"/>
      <c r="K4" s="5"/>
      <c r="L4" s="5"/>
      <c r="M4" s="8" t="s">
        <v>17</v>
      </c>
      <c r="N4" s="7">
        <f>IF(G4&gt;0,I4/G4,0)</f>
        <v>3.181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17559.919999999998</v>
      </c>
      <c r="I5" s="10">
        <v>17559.919999999998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28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0</v>
      </c>
      <c r="H6" s="10">
        <v>0.08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15640</v>
      </c>
      <c r="I7" s="10">
        <v>15640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25460</v>
      </c>
      <c r="I8" s="10">
        <v>25460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15000</v>
      </c>
      <c r="H9" s="10">
        <v>15000</v>
      </c>
      <c r="I9" s="10">
        <v>15000</v>
      </c>
      <c r="J9" s="5"/>
      <c r="K9" s="5"/>
      <c r="L9" s="5"/>
      <c r="M9" s="8" t="s">
        <v>17</v>
      </c>
      <c r="N9" s="7">
        <f>IF(G9&gt;0,I9/G9,0)</f>
        <v>1</v>
      </c>
      <c r="O9" s="7">
        <f>IF(H9&gt;0,I9/H9,0)</f>
        <v>1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15000</v>
      </c>
      <c r="H10" s="10">
        <v>14000</v>
      </c>
      <c r="I10" s="10">
        <v>14000</v>
      </c>
      <c r="J10" s="5"/>
      <c r="K10" s="5"/>
      <c r="L10" s="5"/>
      <c r="M10" s="8" t="s">
        <v>17</v>
      </c>
      <c r="N10" s="7">
        <f>IF(G10&gt;0,I10/G10,0)</f>
        <v>0.93333333333333335</v>
      </c>
      <c r="O10" s="7">
        <f>IF(H10&gt;0,I10/H10,0)</f>
        <v>1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23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29060</v>
      </c>
      <c r="I11" s="10">
        <v>29060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1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54</v>
      </c>
      <c r="B12" s="12" t="s">
        <v>55</v>
      </c>
      <c r="C12" s="12" t="s">
        <v>23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58</v>
      </c>
      <c r="B13" s="12" t="s">
        <v>59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8200</v>
      </c>
      <c r="I13" s="10">
        <v>7850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0.95731707317073167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2000.1</v>
      </c>
      <c r="I14" s="10">
        <v>1750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0.8749562521873907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31</v>
      </c>
      <c r="B15" s="12" t="s">
        <v>63</v>
      </c>
      <c r="C15" s="12" t="s">
        <v>23</v>
      </c>
      <c r="D15" s="12" t="s">
        <v>24</v>
      </c>
      <c r="E15" s="12" t="s">
        <v>67</v>
      </c>
      <c r="F15" s="12" t="s">
        <v>66</v>
      </c>
      <c r="G15" s="10">
        <v>0</v>
      </c>
      <c r="H15" s="10">
        <v>31199.9</v>
      </c>
      <c r="I15" s="10">
        <v>31199.9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21</v>
      </c>
      <c r="B16" s="12" t="s">
        <v>22</v>
      </c>
      <c r="C16" s="12" t="s">
        <v>68</v>
      </c>
      <c r="D16" s="12" t="s">
        <v>24</v>
      </c>
      <c r="E16" s="12" t="s">
        <v>26</v>
      </c>
      <c r="F16" s="12" t="s">
        <v>25</v>
      </c>
      <c r="G16" s="10">
        <v>20000</v>
      </c>
      <c r="H16" s="10">
        <v>20000</v>
      </c>
      <c r="I16" s="10">
        <v>3590</v>
      </c>
      <c r="J16" s="5"/>
      <c r="K16" s="5"/>
      <c r="L16" s="5"/>
      <c r="M16" s="8" t="s">
        <v>17</v>
      </c>
      <c r="N16" s="7">
        <f>IF(G16&gt;0,I16/G16,0)</f>
        <v>0.17949999999999999</v>
      </c>
      <c r="O16" s="7">
        <f>IF(H16&gt;0,I16/H16,0)</f>
        <v>0.17949999999999999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69</v>
      </c>
      <c r="B17" s="12" t="s">
        <v>70</v>
      </c>
      <c r="C17" s="12" t="s">
        <v>68</v>
      </c>
      <c r="D17" s="12" t="s">
        <v>24</v>
      </c>
      <c r="E17" s="12" t="s">
        <v>57</v>
      </c>
      <c r="F17" s="12" t="s">
        <v>56</v>
      </c>
      <c r="G17" s="10">
        <v>0</v>
      </c>
      <c r="H17" s="10">
        <v>95000</v>
      </c>
      <c r="I17" s="10">
        <v>94500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0.99473684210526314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71</v>
      </c>
      <c r="B18" s="12" t="s">
        <v>72</v>
      </c>
      <c r="C18" s="12" t="s">
        <v>68</v>
      </c>
      <c r="D18" s="12" t="s">
        <v>24</v>
      </c>
      <c r="E18" s="12" t="s">
        <v>57</v>
      </c>
      <c r="F18" s="12" t="s">
        <v>56</v>
      </c>
      <c r="G18" s="10">
        <v>0</v>
      </c>
      <c r="H18" s="10">
        <v>17650</v>
      </c>
      <c r="I18" s="10">
        <v>17650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54</v>
      </c>
      <c r="B19" s="12" t="s">
        <v>55</v>
      </c>
      <c r="C19" s="12" t="s">
        <v>68</v>
      </c>
      <c r="D19" s="12" t="s">
        <v>24</v>
      </c>
      <c r="E19" s="12" t="s">
        <v>57</v>
      </c>
      <c r="F19" s="12" t="s">
        <v>56</v>
      </c>
      <c r="G19" s="10">
        <v>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21</v>
      </c>
      <c r="B20" s="12" t="s">
        <v>22</v>
      </c>
      <c r="C20" s="12" t="s">
        <v>73</v>
      </c>
      <c r="D20" s="12" t="s">
        <v>24</v>
      </c>
      <c r="E20" s="12" t="s">
        <v>26</v>
      </c>
      <c r="F20" s="12" t="s">
        <v>25</v>
      </c>
      <c r="G20" s="10">
        <v>0</v>
      </c>
      <c r="H20" s="10">
        <v>250000</v>
      </c>
      <c r="I20" s="10">
        <v>250000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74</v>
      </c>
      <c r="B21" s="12" t="s">
        <v>75</v>
      </c>
      <c r="C21" s="12" t="s">
        <v>76</v>
      </c>
      <c r="D21" s="12" t="s">
        <v>24</v>
      </c>
      <c r="E21" s="12" t="s">
        <v>78</v>
      </c>
      <c r="F21" s="12" t="s">
        <v>77</v>
      </c>
      <c r="G21" s="10">
        <v>30000</v>
      </c>
      <c r="H21" s="10">
        <v>10000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38</v>
      </c>
      <c r="B22" s="12" t="s">
        <v>39</v>
      </c>
      <c r="C22" s="12" t="s">
        <v>76</v>
      </c>
      <c r="D22" s="12" t="s">
        <v>24</v>
      </c>
      <c r="E22" s="12" t="s">
        <v>41</v>
      </c>
      <c r="F22" s="12" t="s">
        <v>40</v>
      </c>
      <c r="G22" s="10">
        <v>0</v>
      </c>
      <c r="H22" s="10">
        <v>4700</v>
      </c>
      <c r="I22" s="10">
        <v>4700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50</v>
      </c>
      <c r="B23" s="12" t="s">
        <v>51</v>
      </c>
      <c r="C23" s="12" t="s">
        <v>76</v>
      </c>
      <c r="D23" s="12" t="s">
        <v>24</v>
      </c>
      <c r="E23" s="12" t="s">
        <v>53</v>
      </c>
      <c r="F23" s="12" t="s">
        <v>52</v>
      </c>
      <c r="G23" s="10">
        <v>29530.400000000001</v>
      </c>
      <c r="H23" s="10">
        <v>2530.4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79</v>
      </c>
      <c r="B24" s="12" t="s">
        <v>80</v>
      </c>
      <c r="C24" s="12" t="s">
        <v>76</v>
      </c>
      <c r="D24" s="12" t="s">
        <v>24</v>
      </c>
      <c r="E24" s="12" t="s">
        <v>82</v>
      </c>
      <c r="F24" s="12" t="s">
        <v>81</v>
      </c>
      <c r="G24" s="10">
        <v>0</v>
      </c>
      <c r="H24" s="10">
        <v>28000</v>
      </c>
      <c r="I24" s="10">
        <v>25050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0.89464285714285718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54</v>
      </c>
      <c r="B25" s="12" t="s">
        <v>55</v>
      </c>
      <c r="C25" s="12" t="s">
        <v>76</v>
      </c>
      <c r="D25" s="12" t="s">
        <v>24</v>
      </c>
      <c r="E25" s="12" t="s">
        <v>57</v>
      </c>
      <c r="F25" s="12" t="s">
        <v>56</v>
      </c>
      <c r="G25" s="10">
        <v>0</v>
      </c>
      <c r="H25" s="10">
        <v>869104.64000000001</v>
      </c>
      <c r="I25" s="10">
        <v>869104.64000000001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83</v>
      </c>
      <c r="B26" s="12" t="s">
        <v>84</v>
      </c>
      <c r="C26" s="12" t="s">
        <v>76</v>
      </c>
      <c r="D26" s="12" t="s">
        <v>24</v>
      </c>
      <c r="E26" s="12" t="s">
        <v>86</v>
      </c>
      <c r="F26" s="12" t="s">
        <v>85</v>
      </c>
      <c r="G26" s="10">
        <v>0</v>
      </c>
      <c r="H26" s="10">
        <v>46370</v>
      </c>
      <c r="I26" s="10">
        <v>38870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0.8382574940694415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87</v>
      </c>
      <c r="B27" s="12" t="s">
        <v>88</v>
      </c>
      <c r="C27" s="12" t="s">
        <v>76</v>
      </c>
      <c r="D27" s="12" t="s">
        <v>24</v>
      </c>
      <c r="E27" s="12" t="s">
        <v>90</v>
      </c>
      <c r="F27" s="12" t="s">
        <v>89</v>
      </c>
      <c r="G27" s="10">
        <v>0</v>
      </c>
      <c r="H27" s="10">
        <v>2410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31</v>
      </c>
      <c r="B28" s="12" t="s">
        <v>88</v>
      </c>
      <c r="C28" s="12" t="s">
        <v>76</v>
      </c>
      <c r="D28" s="12" t="s">
        <v>24</v>
      </c>
      <c r="E28" s="12" t="s">
        <v>92</v>
      </c>
      <c r="F28" s="12" t="s">
        <v>91</v>
      </c>
      <c r="G28" s="10">
        <v>0</v>
      </c>
      <c r="H28" s="10">
        <v>10730</v>
      </c>
      <c r="I28" s="10">
        <v>10730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31</v>
      </c>
      <c r="B29" s="12" t="s">
        <v>88</v>
      </c>
      <c r="C29" s="12" t="s">
        <v>76</v>
      </c>
      <c r="D29" s="12" t="s">
        <v>24</v>
      </c>
      <c r="E29" s="12" t="s">
        <v>94</v>
      </c>
      <c r="F29" s="12" t="s">
        <v>93</v>
      </c>
      <c r="G29" s="10">
        <v>0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95</v>
      </c>
      <c r="B30" s="12" t="s">
        <v>96</v>
      </c>
      <c r="C30" s="12" t="s">
        <v>76</v>
      </c>
      <c r="D30" s="12" t="s">
        <v>24</v>
      </c>
      <c r="E30" s="12" t="s">
        <v>98</v>
      </c>
      <c r="F30" s="12" t="s">
        <v>97</v>
      </c>
      <c r="G30" s="10">
        <v>0</v>
      </c>
      <c r="H30" s="10">
        <v>35800</v>
      </c>
      <c r="I30" s="10">
        <v>35800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99</v>
      </c>
      <c r="B31" s="12" t="s">
        <v>100</v>
      </c>
      <c r="C31" s="12" t="s">
        <v>76</v>
      </c>
      <c r="D31" s="12" t="s">
        <v>24</v>
      </c>
      <c r="E31" s="12" t="s">
        <v>98</v>
      </c>
      <c r="F31" s="12" t="s">
        <v>97</v>
      </c>
      <c r="G31" s="10">
        <v>0</v>
      </c>
      <c r="H31" s="10">
        <v>7500</v>
      </c>
      <c r="I31" s="10">
        <v>7500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21</v>
      </c>
      <c r="B32" s="12" t="s">
        <v>22</v>
      </c>
      <c r="C32" s="12" t="s">
        <v>101</v>
      </c>
      <c r="D32" s="12" t="s">
        <v>24</v>
      </c>
      <c r="E32" s="12" t="s">
        <v>26</v>
      </c>
      <c r="F32" s="12" t="s">
        <v>25</v>
      </c>
      <c r="G32" s="10">
        <v>0</v>
      </c>
      <c r="H32" s="10">
        <v>6000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54</v>
      </c>
      <c r="B33" s="12" t="s">
        <v>55</v>
      </c>
      <c r="C33" s="12" t="s">
        <v>101</v>
      </c>
      <c r="D33" s="12" t="s">
        <v>24</v>
      </c>
      <c r="E33" s="12" t="s">
        <v>57</v>
      </c>
      <c r="F33" s="12" t="s">
        <v>56</v>
      </c>
      <c r="G33" s="10">
        <v>0</v>
      </c>
      <c r="H33" s="10">
        <v>743119.2</v>
      </c>
      <c r="I33" s="10">
        <v>743119.2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102</v>
      </c>
      <c r="B34" s="12" t="s">
        <v>103</v>
      </c>
      <c r="C34" s="12" t="s">
        <v>101</v>
      </c>
      <c r="D34" s="12" t="s">
        <v>24</v>
      </c>
      <c r="E34" s="12" t="s">
        <v>105</v>
      </c>
      <c r="F34" s="12" t="s">
        <v>104</v>
      </c>
      <c r="G34" s="10">
        <v>0</v>
      </c>
      <c r="H34" s="10">
        <v>200000</v>
      </c>
      <c r="I34" s="10">
        <v>162690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0.81345000000000001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106</v>
      </c>
      <c r="B35" s="12" t="s">
        <v>107</v>
      </c>
      <c r="C35" s="12" t="s">
        <v>101</v>
      </c>
      <c r="D35" s="12" t="s">
        <v>24</v>
      </c>
      <c r="E35" s="12" t="s">
        <v>98</v>
      </c>
      <c r="F35" s="12" t="s">
        <v>97</v>
      </c>
      <c r="G35" s="10">
        <v>0</v>
      </c>
      <c r="H35" s="10">
        <v>6000</v>
      </c>
      <c r="I35" s="1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95</v>
      </c>
      <c r="B36" s="12" t="s">
        <v>96</v>
      </c>
      <c r="C36" s="12" t="s">
        <v>101</v>
      </c>
      <c r="D36" s="12" t="s">
        <v>24</v>
      </c>
      <c r="E36" s="12" t="s">
        <v>98</v>
      </c>
      <c r="F36" s="12" t="s">
        <v>97</v>
      </c>
      <c r="G36" s="10">
        <v>0</v>
      </c>
      <c r="H36" s="10">
        <v>12790</v>
      </c>
      <c r="I36" s="10">
        <v>12790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108</v>
      </c>
      <c r="B37" s="12" t="s">
        <v>109</v>
      </c>
      <c r="C37" s="12" t="s">
        <v>110</v>
      </c>
      <c r="D37" s="12" t="s">
        <v>24</v>
      </c>
      <c r="E37" s="12" t="s">
        <v>112</v>
      </c>
      <c r="F37" s="12" t="s">
        <v>111</v>
      </c>
      <c r="G37" s="10">
        <v>0</v>
      </c>
      <c r="H37" s="10">
        <v>49728.5</v>
      </c>
      <c r="I37" s="10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31</v>
      </c>
      <c r="B38" s="12" t="s">
        <v>109</v>
      </c>
      <c r="C38" s="12" t="s">
        <v>110</v>
      </c>
      <c r="D38" s="12" t="s">
        <v>24</v>
      </c>
      <c r="E38" s="12" t="s">
        <v>92</v>
      </c>
      <c r="F38" s="12" t="s">
        <v>91</v>
      </c>
      <c r="G38" s="10">
        <v>0</v>
      </c>
      <c r="H38" s="10">
        <v>50271.5</v>
      </c>
      <c r="I38" s="10">
        <v>50271.5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1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74</v>
      </c>
      <c r="B39" s="12" t="s">
        <v>75</v>
      </c>
      <c r="C39" s="12" t="s">
        <v>113</v>
      </c>
      <c r="D39" s="12" t="s">
        <v>24</v>
      </c>
      <c r="E39" s="12" t="s">
        <v>78</v>
      </c>
      <c r="F39" s="12" t="s">
        <v>77</v>
      </c>
      <c r="G39" s="10">
        <v>20000</v>
      </c>
      <c r="H39" s="10">
        <v>98000</v>
      </c>
      <c r="I39" s="10">
        <v>97850</v>
      </c>
      <c r="J39" s="5"/>
      <c r="K39" s="5"/>
      <c r="L39" s="5"/>
      <c r="M39" s="8" t="s">
        <v>17</v>
      </c>
      <c r="N39" s="7">
        <f>IF(G39&gt;0,I39/G39,0)</f>
        <v>4.8925000000000001</v>
      </c>
      <c r="O39" s="7">
        <f>IF(H39&gt;0,I39/H39,0)</f>
        <v>0.99846938775510208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21</v>
      </c>
      <c r="B40" s="12" t="s">
        <v>22</v>
      </c>
      <c r="C40" s="12" t="s">
        <v>114</v>
      </c>
      <c r="D40" s="12" t="s">
        <v>24</v>
      </c>
      <c r="E40" s="12" t="s">
        <v>26</v>
      </c>
      <c r="F40" s="12" t="s">
        <v>25</v>
      </c>
      <c r="G40" s="10">
        <v>0</v>
      </c>
      <c r="H40" s="10">
        <v>0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115</v>
      </c>
      <c r="B41" s="12" t="s">
        <v>116</v>
      </c>
      <c r="C41" s="12" t="s">
        <v>114</v>
      </c>
      <c r="D41" s="12" t="s">
        <v>24</v>
      </c>
      <c r="E41" s="12" t="s">
        <v>57</v>
      </c>
      <c r="F41" s="12" t="s">
        <v>56</v>
      </c>
      <c r="G41" s="10">
        <v>0</v>
      </c>
      <c r="H41" s="10">
        <v>5494759</v>
      </c>
      <c r="I41" s="10">
        <v>5494759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117</v>
      </c>
      <c r="B42" s="12" t="s">
        <v>118</v>
      </c>
      <c r="C42" s="12" t="s">
        <v>119</v>
      </c>
      <c r="D42" s="12" t="s">
        <v>24</v>
      </c>
      <c r="E42" s="12" t="s">
        <v>33</v>
      </c>
      <c r="F42" s="12" t="s">
        <v>32</v>
      </c>
      <c r="G42" s="10">
        <v>0</v>
      </c>
      <c r="H42" s="10">
        <v>0</v>
      </c>
      <c r="I42" s="10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115</v>
      </c>
      <c r="B43" s="12" t="s">
        <v>116</v>
      </c>
      <c r="C43" s="12" t="s">
        <v>119</v>
      </c>
      <c r="D43" s="12" t="s">
        <v>24</v>
      </c>
      <c r="E43" s="12" t="s">
        <v>57</v>
      </c>
      <c r="F43" s="12" t="s">
        <v>56</v>
      </c>
      <c r="G43" s="10">
        <v>0</v>
      </c>
      <c r="H43" s="10">
        <v>255000</v>
      </c>
      <c r="I43" s="10">
        <v>255000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54</v>
      </c>
      <c r="B44" s="12" t="s">
        <v>55</v>
      </c>
      <c r="C44" s="12" t="s">
        <v>119</v>
      </c>
      <c r="D44" s="12" t="s">
        <v>24</v>
      </c>
      <c r="E44" s="12" t="s">
        <v>57</v>
      </c>
      <c r="F44" s="12" t="s">
        <v>56</v>
      </c>
      <c r="G44" s="10">
        <v>0</v>
      </c>
      <c r="H44" s="10">
        <v>2705072.5</v>
      </c>
      <c r="I44" s="10">
        <v>2705072.5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120</v>
      </c>
      <c r="B45" s="12" t="s">
        <v>121</v>
      </c>
      <c r="C45" s="12" t="s">
        <v>119</v>
      </c>
      <c r="D45" s="12" t="s">
        <v>24</v>
      </c>
      <c r="E45" s="12" t="s">
        <v>123</v>
      </c>
      <c r="F45" s="12" t="s">
        <v>122</v>
      </c>
      <c r="G45" s="10">
        <v>0</v>
      </c>
      <c r="H45" s="10">
        <v>2200</v>
      </c>
      <c r="I45" s="10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95</v>
      </c>
      <c r="B46" s="12" t="s">
        <v>96</v>
      </c>
      <c r="C46" s="12" t="s">
        <v>119</v>
      </c>
      <c r="D46" s="12" t="s">
        <v>24</v>
      </c>
      <c r="E46" s="12" t="s">
        <v>98</v>
      </c>
      <c r="F46" s="12" t="s">
        <v>97</v>
      </c>
      <c r="G46" s="10">
        <v>0</v>
      </c>
      <c r="H46" s="10">
        <v>28500</v>
      </c>
      <c r="I46" s="10">
        <v>28500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1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124</v>
      </c>
      <c r="B47" s="12" t="s">
        <v>125</v>
      </c>
      <c r="C47" s="12" t="s">
        <v>126</v>
      </c>
      <c r="D47" s="12" t="s">
        <v>24</v>
      </c>
      <c r="E47" s="12" t="s">
        <v>123</v>
      </c>
      <c r="F47" s="12" t="s">
        <v>122</v>
      </c>
      <c r="G47" s="10">
        <v>0</v>
      </c>
      <c r="H47" s="10">
        <v>21000</v>
      </c>
      <c r="I47" s="10">
        <v>20835.990000000002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0.99219000000000013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127</v>
      </c>
      <c r="B48" s="12" t="s">
        <v>128</v>
      </c>
      <c r="C48" s="12" t="s">
        <v>129</v>
      </c>
      <c r="D48" s="12" t="s">
        <v>24</v>
      </c>
      <c r="E48" s="12" t="s">
        <v>105</v>
      </c>
      <c r="F48" s="12" t="s">
        <v>104</v>
      </c>
      <c r="G48" s="10">
        <v>0</v>
      </c>
      <c r="H48" s="10">
        <v>19500</v>
      </c>
      <c r="I48" s="10">
        <v>19500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1</v>
      </c>
      <c r="P48" s="6">
        <f>IF(J48=0,0,L48/J48)</f>
        <v>0</v>
      </c>
      <c r="Q48" s="6">
        <f>IF(L48=0,0,L48/K48)</f>
        <v>0</v>
      </c>
    </row>
    <row r="49" spans="1:17" x14ac:dyDescent="0.25">
      <c r="A49" s="12" t="s">
        <v>130</v>
      </c>
      <c r="B49" s="12" t="s">
        <v>131</v>
      </c>
      <c r="C49" s="12" t="s">
        <v>129</v>
      </c>
      <c r="D49" s="12" t="s">
        <v>24</v>
      </c>
      <c r="E49" s="12" t="s">
        <v>133</v>
      </c>
      <c r="F49" s="12" t="s">
        <v>132</v>
      </c>
      <c r="G49" s="10">
        <v>0</v>
      </c>
      <c r="H49" s="10">
        <v>12000</v>
      </c>
      <c r="I49" s="10">
        <v>11980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0.99833333333333329</v>
      </c>
      <c r="P49" s="6">
        <f>IF(J49=0,0,L49/J49)</f>
        <v>0</v>
      </c>
      <c r="Q49" s="6">
        <f>IF(L49=0,0,L49/K49)</f>
        <v>0</v>
      </c>
    </row>
    <row r="50" spans="1:17" x14ac:dyDescent="0.25">
      <c r="A50" s="12" t="s">
        <v>58</v>
      </c>
      <c r="B50" s="12" t="s">
        <v>59</v>
      </c>
      <c r="C50" s="12" t="s">
        <v>129</v>
      </c>
      <c r="D50" s="12" t="s">
        <v>24</v>
      </c>
      <c r="E50" s="12" t="s">
        <v>61</v>
      </c>
      <c r="F50" s="12" t="s">
        <v>60</v>
      </c>
      <c r="G50" s="10">
        <v>0</v>
      </c>
      <c r="H50" s="10">
        <v>1500</v>
      </c>
      <c r="I50" s="10">
        <v>1490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0.99333333333333329</v>
      </c>
      <c r="P50" s="6">
        <f>IF(J50=0,0,L50/J50)</f>
        <v>0</v>
      </c>
      <c r="Q50" s="6">
        <f>IF(L50=0,0,L50/K50)</f>
        <v>0</v>
      </c>
    </row>
    <row r="51" spans="1:17" x14ac:dyDescent="0.25">
      <c r="A51" s="12" t="s">
        <v>106</v>
      </c>
      <c r="B51" s="12" t="s">
        <v>107</v>
      </c>
      <c r="C51" s="12" t="s">
        <v>129</v>
      </c>
      <c r="D51" s="12" t="s">
        <v>24</v>
      </c>
      <c r="E51" s="12" t="s">
        <v>98</v>
      </c>
      <c r="F51" s="12" t="s">
        <v>97</v>
      </c>
      <c r="G51" s="10">
        <v>0</v>
      </c>
      <c r="H51" s="10">
        <v>9770</v>
      </c>
      <c r="I51" s="10">
        <v>9770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1</v>
      </c>
      <c r="P51" s="6">
        <f>IF(J51=0,0,L51/J51)</f>
        <v>0</v>
      </c>
      <c r="Q51" s="6">
        <f>IF(L51=0,0,L51/K51)</f>
        <v>0</v>
      </c>
    </row>
    <row r="52" spans="1:17" x14ac:dyDescent="0.25">
      <c r="A52" s="12" t="s">
        <v>74</v>
      </c>
      <c r="B52" s="12" t="s">
        <v>75</v>
      </c>
      <c r="C52" s="12" t="s">
        <v>134</v>
      </c>
      <c r="D52" s="12" t="s">
        <v>24</v>
      </c>
      <c r="E52" s="12" t="s">
        <v>78</v>
      </c>
      <c r="F52" s="12" t="s">
        <v>77</v>
      </c>
      <c r="G52" s="10">
        <v>0</v>
      </c>
      <c r="H52" s="10">
        <v>8200</v>
      </c>
      <c r="I52" s="10">
        <v>7650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0.93292682926829273</v>
      </c>
      <c r="P52" s="6">
        <f>IF(J52=0,0,L52/J52)</f>
        <v>0</v>
      </c>
      <c r="Q52" s="6">
        <f>IF(L52=0,0,L52/K52)</f>
        <v>0</v>
      </c>
    </row>
    <row r="53" spans="1:17" x14ac:dyDescent="0.25">
      <c r="A53" s="12" t="s">
        <v>135</v>
      </c>
      <c r="B53" s="12" t="s">
        <v>136</v>
      </c>
      <c r="C53" s="12" t="s">
        <v>137</v>
      </c>
      <c r="D53" s="12" t="s">
        <v>24</v>
      </c>
      <c r="E53" s="12" t="s">
        <v>57</v>
      </c>
      <c r="F53" s="12" t="s">
        <v>56</v>
      </c>
      <c r="G53" s="10">
        <v>35000</v>
      </c>
      <c r="H53" s="10">
        <v>0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2" t="s">
        <v>127</v>
      </c>
      <c r="B54" s="12" t="s">
        <v>128</v>
      </c>
      <c r="C54" s="12" t="s">
        <v>137</v>
      </c>
      <c r="D54" s="12" t="s">
        <v>24</v>
      </c>
      <c r="E54" s="12" t="s">
        <v>105</v>
      </c>
      <c r="F54" s="12" t="s">
        <v>104</v>
      </c>
      <c r="G54" s="10">
        <v>10000</v>
      </c>
      <c r="H54" s="10">
        <v>10000</v>
      </c>
      <c r="I54" s="10">
        <v>8130</v>
      </c>
      <c r="J54" s="5"/>
      <c r="K54" s="5"/>
      <c r="L54" s="5"/>
      <c r="M54" s="8" t="s">
        <v>17</v>
      </c>
      <c r="N54" s="7">
        <f>IF(G54&gt;0,I54/G54,0)</f>
        <v>0.81299999999999994</v>
      </c>
      <c r="O54" s="7">
        <f>IF(H54&gt;0,I54/H54,0)</f>
        <v>0.81299999999999994</v>
      </c>
      <c r="P54" s="6">
        <f>IF(J54=0,0,L54/J54)</f>
        <v>0</v>
      </c>
      <c r="Q54" s="6">
        <f>IF(L54=0,0,L54/K54)</f>
        <v>0</v>
      </c>
    </row>
    <row r="55" spans="1:17" x14ac:dyDescent="0.25">
      <c r="A55" s="12" t="s">
        <v>138</v>
      </c>
      <c r="B55" s="12" t="s">
        <v>139</v>
      </c>
      <c r="C55" s="12" t="s">
        <v>137</v>
      </c>
      <c r="D55" s="12" t="s">
        <v>24</v>
      </c>
      <c r="E55" s="12" t="s">
        <v>105</v>
      </c>
      <c r="F55" s="12" t="s">
        <v>104</v>
      </c>
      <c r="G55" s="10">
        <v>0</v>
      </c>
      <c r="H55" s="10">
        <v>15000</v>
      </c>
      <c r="I55" s="10">
        <v>13063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0.87086666666666668</v>
      </c>
      <c r="P55" s="6">
        <f>IF(J55=0,0,L55/J55)</f>
        <v>0</v>
      </c>
      <c r="Q55" s="6">
        <f>IF(L55=0,0,L55/K55)</f>
        <v>0</v>
      </c>
    </row>
    <row r="56" spans="1:17" x14ac:dyDescent="0.25">
      <c r="A56" s="12" t="s">
        <v>140</v>
      </c>
      <c r="B56" s="12" t="s">
        <v>141</v>
      </c>
      <c r="C56" s="12" t="s">
        <v>137</v>
      </c>
      <c r="D56" s="12" t="s">
        <v>24</v>
      </c>
      <c r="E56" s="12" t="s">
        <v>143</v>
      </c>
      <c r="F56" s="12" t="s">
        <v>142</v>
      </c>
      <c r="G56" s="10">
        <v>70000</v>
      </c>
      <c r="H56" s="10">
        <v>62150</v>
      </c>
      <c r="I56" s="10">
        <v>48050</v>
      </c>
      <c r="J56" s="5"/>
      <c r="K56" s="5"/>
      <c r="L56" s="5"/>
      <c r="M56" s="8" t="s">
        <v>17</v>
      </c>
      <c r="N56" s="7">
        <f>IF(G56&gt;0,I56/G56,0)</f>
        <v>0.68642857142857139</v>
      </c>
      <c r="O56" s="7">
        <f>IF(H56&gt;0,I56/H56,0)</f>
        <v>0.7731295253419147</v>
      </c>
      <c r="P56" s="6">
        <f>IF(J56=0,0,L56/J56)</f>
        <v>0</v>
      </c>
      <c r="Q56" s="6">
        <f>IF(L56=0,0,L56/K56)</f>
        <v>0</v>
      </c>
    </row>
    <row r="57" spans="1:17" x14ac:dyDescent="0.25">
      <c r="A57" s="12" t="s">
        <v>130</v>
      </c>
      <c r="B57" s="12" t="s">
        <v>131</v>
      </c>
      <c r="C57" s="12" t="s">
        <v>137</v>
      </c>
      <c r="D57" s="12" t="s">
        <v>24</v>
      </c>
      <c r="E57" s="12" t="s">
        <v>133</v>
      </c>
      <c r="F57" s="12" t="s">
        <v>132</v>
      </c>
      <c r="G57" s="10">
        <v>20000</v>
      </c>
      <c r="H57" s="10">
        <v>20000</v>
      </c>
      <c r="I57" s="10">
        <v>6600</v>
      </c>
      <c r="J57" s="5"/>
      <c r="K57" s="5"/>
      <c r="L57" s="5"/>
      <c r="M57" s="8" t="s">
        <v>17</v>
      </c>
      <c r="N57" s="7">
        <f>IF(G57&gt;0,I57/G57,0)</f>
        <v>0.33</v>
      </c>
      <c r="O57" s="7">
        <f>IF(H57&gt;0,I57/H57,0)</f>
        <v>0.33</v>
      </c>
      <c r="P57" s="6">
        <f>IF(J57=0,0,L57/J57)</f>
        <v>0</v>
      </c>
      <c r="Q57" s="6">
        <f>IF(L57=0,0,L57/K57)</f>
        <v>0</v>
      </c>
    </row>
    <row r="58" spans="1:17" x14ac:dyDescent="0.25">
      <c r="A58" s="12" t="s">
        <v>58</v>
      </c>
      <c r="B58" s="12" t="s">
        <v>59</v>
      </c>
      <c r="C58" s="12" t="s">
        <v>137</v>
      </c>
      <c r="D58" s="12" t="s">
        <v>24</v>
      </c>
      <c r="E58" s="12" t="s">
        <v>61</v>
      </c>
      <c r="F58" s="12" t="s">
        <v>60</v>
      </c>
      <c r="G58" s="10">
        <v>40000</v>
      </c>
      <c r="H58" s="10">
        <v>32500</v>
      </c>
      <c r="I58" s="10">
        <v>0</v>
      </c>
      <c r="J58" s="5"/>
      <c r="K58" s="5"/>
      <c r="L58" s="5"/>
      <c r="M58" s="8" t="s">
        <v>17</v>
      </c>
      <c r="N58" s="7">
        <f>IF(G58&gt;0,I58/G58,0)</f>
        <v>0</v>
      </c>
      <c r="O58" s="7">
        <f>IF(H58&gt;0,I58/H58,0)</f>
        <v>0</v>
      </c>
      <c r="P58" s="6">
        <f>IF(J58=0,0,L58/J58)</f>
        <v>0</v>
      </c>
      <c r="Q58" s="6">
        <f>IF(L58=0,0,L58/K58)</f>
        <v>0</v>
      </c>
    </row>
    <row r="59" spans="1:17" x14ac:dyDescent="0.25">
      <c r="A59" s="12" t="s">
        <v>144</v>
      </c>
      <c r="B59" s="12" t="s">
        <v>145</v>
      </c>
      <c r="C59" s="12" t="s">
        <v>137</v>
      </c>
      <c r="D59" s="12" t="s">
        <v>24</v>
      </c>
      <c r="E59" s="12" t="s">
        <v>147</v>
      </c>
      <c r="F59" s="12" t="s">
        <v>146</v>
      </c>
      <c r="G59" s="10">
        <v>20000</v>
      </c>
      <c r="H59" s="10">
        <v>15000</v>
      </c>
      <c r="I59" s="10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2" t="s">
        <v>74</v>
      </c>
      <c r="B60" s="12" t="s">
        <v>75</v>
      </c>
      <c r="C60" s="12" t="s">
        <v>148</v>
      </c>
      <c r="D60" s="12" t="s">
        <v>24</v>
      </c>
      <c r="E60" s="12" t="s">
        <v>78</v>
      </c>
      <c r="F60" s="12" t="s">
        <v>77</v>
      </c>
      <c r="G60" s="10">
        <v>0</v>
      </c>
      <c r="H60" s="10">
        <v>107690</v>
      </c>
      <c r="I60" s="10">
        <v>96290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0.89414058872690128</v>
      </c>
      <c r="P60" s="6">
        <f>IF(J60=0,0,L60/J60)</f>
        <v>0</v>
      </c>
      <c r="Q60" s="6">
        <f>IF(L60=0,0,L60/K60)</f>
        <v>0</v>
      </c>
    </row>
    <row r="61" spans="1:17" x14ac:dyDescent="0.25">
      <c r="A61" s="12" t="s">
        <v>135</v>
      </c>
      <c r="B61" s="12" t="s">
        <v>136</v>
      </c>
      <c r="C61" s="12" t="s">
        <v>148</v>
      </c>
      <c r="D61" s="12" t="s">
        <v>24</v>
      </c>
      <c r="E61" s="12" t="s">
        <v>57</v>
      </c>
      <c r="F61" s="12" t="s">
        <v>56</v>
      </c>
      <c r="G61" s="10">
        <v>0</v>
      </c>
      <c r="H61" s="10">
        <v>25000</v>
      </c>
      <c r="I61" s="10">
        <v>4800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0.192</v>
      </c>
      <c r="P61" s="6">
        <f>IF(J61=0,0,L61/J61)</f>
        <v>0</v>
      </c>
      <c r="Q61" s="6">
        <f>IF(L61=0,0,L61/K61)</f>
        <v>0</v>
      </c>
    </row>
    <row r="62" spans="1:17" x14ac:dyDescent="0.25">
      <c r="A62" s="12" t="s">
        <v>140</v>
      </c>
      <c r="B62" s="12" t="s">
        <v>141</v>
      </c>
      <c r="C62" s="12" t="s">
        <v>148</v>
      </c>
      <c r="D62" s="12" t="s">
        <v>24</v>
      </c>
      <c r="E62" s="12" t="s">
        <v>143</v>
      </c>
      <c r="F62" s="12" t="s">
        <v>142</v>
      </c>
      <c r="G62" s="10">
        <v>10000</v>
      </c>
      <c r="H62" s="10">
        <v>23000</v>
      </c>
      <c r="I62" s="10">
        <v>21800</v>
      </c>
      <c r="J62" s="5"/>
      <c r="K62" s="5"/>
      <c r="L62" s="5"/>
      <c r="M62" s="8" t="s">
        <v>17</v>
      </c>
      <c r="N62" s="7">
        <f>IF(G62&gt;0,I62/G62,0)</f>
        <v>2.1800000000000002</v>
      </c>
      <c r="O62" s="7">
        <f>IF(H62&gt;0,I62/H62,0)</f>
        <v>0.94782608695652171</v>
      </c>
      <c r="P62" s="6">
        <f>IF(J62=0,0,L62/J62)</f>
        <v>0</v>
      </c>
      <c r="Q62" s="6">
        <f>IF(L62=0,0,L62/K62)</f>
        <v>0</v>
      </c>
    </row>
    <row r="63" spans="1:17" x14ac:dyDescent="0.25">
      <c r="A63" s="12" t="s">
        <v>130</v>
      </c>
      <c r="B63" s="12" t="s">
        <v>131</v>
      </c>
      <c r="C63" s="12" t="s">
        <v>148</v>
      </c>
      <c r="D63" s="12" t="s">
        <v>24</v>
      </c>
      <c r="E63" s="12" t="s">
        <v>133</v>
      </c>
      <c r="F63" s="12" t="s">
        <v>132</v>
      </c>
      <c r="G63" s="10">
        <v>40000</v>
      </c>
      <c r="H63" s="10">
        <v>40000</v>
      </c>
      <c r="I63" s="10">
        <v>2115</v>
      </c>
      <c r="J63" s="5"/>
      <c r="K63" s="5"/>
      <c r="L63" s="5"/>
      <c r="M63" s="8" t="s">
        <v>17</v>
      </c>
      <c r="N63" s="7">
        <f>IF(G63&gt;0,I63/G63,0)</f>
        <v>5.2874999999999998E-2</v>
      </c>
      <c r="O63" s="7">
        <f>IF(H63&gt;0,I63/H63,0)</f>
        <v>5.2874999999999998E-2</v>
      </c>
      <c r="P63" s="6">
        <f>IF(J63=0,0,L63/J63)</f>
        <v>0</v>
      </c>
      <c r="Q63" s="6">
        <f>IF(L63=0,0,L63/K63)</f>
        <v>0</v>
      </c>
    </row>
    <row r="64" spans="1:17" x14ac:dyDescent="0.25">
      <c r="A64" s="12" t="s">
        <v>124</v>
      </c>
      <c r="B64" s="12" t="s">
        <v>125</v>
      </c>
      <c r="C64" s="12" t="s">
        <v>148</v>
      </c>
      <c r="D64" s="12" t="s">
        <v>24</v>
      </c>
      <c r="E64" s="12" t="s">
        <v>123</v>
      </c>
      <c r="F64" s="12" t="s">
        <v>122</v>
      </c>
      <c r="G64" s="10">
        <v>20000</v>
      </c>
      <c r="H64" s="10">
        <v>20000</v>
      </c>
      <c r="I64" s="10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x14ac:dyDescent="0.25">
      <c r="A65" s="12" t="s">
        <v>58</v>
      </c>
      <c r="B65" s="12" t="s">
        <v>59</v>
      </c>
      <c r="C65" s="12" t="s">
        <v>148</v>
      </c>
      <c r="D65" s="12" t="s">
        <v>24</v>
      </c>
      <c r="E65" s="12" t="s">
        <v>61</v>
      </c>
      <c r="F65" s="12" t="s">
        <v>60</v>
      </c>
      <c r="G65" s="10">
        <v>2200</v>
      </c>
      <c r="H65" s="10">
        <v>2200</v>
      </c>
      <c r="I65" s="10">
        <v>0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</v>
      </c>
      <c r="P65" s="6">
        <f>IF(J65=0,0,L65/J65)</f>
        <v>0</v>
      </c>
      <c r="Q65" s="6">
        <f>IF(L65=0,0,L65/K65)</f>
        <v>0</v>
      </c>
    </row>
    <row r="66" spans="1:17" x14ac:dyDescent="0.25">
      <c r="A66" s="12" t="s">
        <v>102</v>
      </c>
      <c r="B66" s="12" t="s">
        <v>103</v>
      </c>
      <c r="C66" s="12" t="s">
        <v>149</v>
      </c>
      <c r="D66" s="12" t="s">
        <v>150</v>
      </c>
      <c r="E66" s="12" t="s">
        <v>105</v>
      </c>
      <c r="F66" s="12" t="s">
        <v>104</v>
      </c>
      <c r="G66" s="10">
        <v>0</v>
      </c>
      <c r="H66" s="10">
        <v>3119480.89</v>
      </c>
      <c r="I66" s="10">
        <v>3119480.89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1</v>
      </c>
      <c r="P66" s="6">
        <f>IF(J66=0,0,L66/J66)</f>
        <v>0</v>
      </c>
      <c r="Q66" s="6">
        <f>IF(L66=0,0,L66/K66)</f>
        <v>0</v>
      </c>
    </row>
    <row r="67" spans="1:17" x14ac:dyDescent="0.25">
      <c r="A67" s="12" t="s">
        <v>31</v>
      </c>
      <c r="B67" s="12" t="s">
        <v>103</v>
      </c>
      <c r="C67" s="12" t="s">
        <v>151</v>
      </c>
      <c r="D67" s="12" t="s">
        <v>150</v>
      </c>
      <c r="E67" s="12" t="s">
        <v>105</v>
      </c>
      <c r="F67" s="12" t="s">
        <v>104</v>
      </c>
      <c r="G67" s="10">
        <v>0</v>
      </c>
      <c r="H67" s="10">
        <v>7421234.7999999998</v>
      </c>
      <c r="I67" s="10">
        <v>7421234.7999999998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1</v>
      </c>
      <c r="P67" s="6">
        <f>IF(J67=0,0,L67/J67)</f>
        <v>0</v>
      </c>
      <c r="Q67" s="6">
        <f>IF(L67=0,0,L67/K67)</f>
        <v>0</v>
      </c>
    </row>
    <row r="68" spans="1:17" x14ac:dyDescent="0.25">
      <c r="A68" s="12" t="s">
        <v>31</v>
      </c>
      <c r="B68" s="12" t="s">
        <v>103</v>
      </c>
      <c r="C68" s="12" t="s">
        <v>152</v>
      </c>
      <c r="D68" s="12" t="s">
        <v>150</v>
      </c>
      <c r="E68" s="12" t="s">
        <v>105</v>
      </c>
      <c r="F68" s="12" t="s">
        <v>104</v>
      </c>
      <c r="G68" s="10">
        <v>0</v>
      </c>
      <c r="H68" s="10">
        <v>31860044.629999999</v>
      </c>
      <c r="I68" s="10">
        <v>29146855.989999998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0.91484040052331839</v>
      </c>
      <c r="P68" s="6">
        <f>IF(J68=0,0,L68/J68)</f>
        <v>0</v>
      </c>
      <c r="Q68" s="6">
        <f>IF(L68=0,0,L68/K68)</f>
        <v>0</v>
      </c>
    </row>
    <row r="69" spans="1:17" x14ac:dyDescent="0.25">
      <c r="A69" s="12" t="s">
        <v>138</v>
      </c>
      <c r="B69" s="12" t="s">
        <v>139</v>
      </c>
      <c r="C69" s="12" t="s">
        <v>152</v>
      </c>
      <c r="D69" s="12" t="s">
        <v>150</v>
      </c>
      <c r="E69" s="12" t="s">
        <v>105</v>
      </c>
      <c r="F69" s="12" t="s">
        <v>104</v>
      </c>
      <c r="G69" s="10">
        <v>0</v>
      </c>
      <c r="H69" s="10">
        <v>0</v>
      </c>
      <c r="I69" s="10">
        <v>0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</v>
      </c>
      <c r="P69" s="6">
        <f>IF(J69=0,0,L69/J69)</f>
        <v>0</v>
      </c>
      <c r="Q69" s="6">
        <f>IF(L69=0,0,L69/K69)</f>
        <v>0</v>
      </c>
    </row>
    <row r="70" spans="1:17" x14ac:dyDescent="0.25">
      <c r="A70" s="12" t="s">
        <v>153</v>
      </c>
      <c r="B70" s="12" t="s">
        <v>154</v>
      </c>
      <c r="C70" s="12" t="s">
        <v>152</v>
      </c>
      <c r="D70" s="12" t="s">
        <v>150</v>
      </c>
      <c r="E70" s="12" t="s">
        <v>105</v>
      </c>
      <c r="F70" s="12" t="s">
        <v>104</v>
      </c>
      <c r="G70" s="10">
        <v>0</v>
      </c>
      <c r="H70" s="10">
        <v>1936477.11</v>
      </c>
      <c r="I70" s="10">
        <v>0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</v>
      </c>
      <c r="P70" s="6">
        <f>IF(J70=0,0,L70/J70)</f>
        <v>0</v>
      </c>
      <c r="Q70" s="6">
        <f>IF(L70=0,0,L70/K70)</f>
        <v>0</v>
      </c>
    </row>
    <row r="71" spans="1:17" x14ac:dyDescent="0.25">
      <c r="A71" s="12" t="s">
        <v>155</v>
      </c>
      <c r="B71" s="12" t="s">
        <v>156</v>
      </c>
      <c r="C71" s="12" t="s">
        <v>152</v>
      </c>
      <c r="D71" s="12" t="s">
        <v>150</v>
      </c>
      <c r="E71" s="12" t="s">
        <v>105</v>
      </c>
      <c r="F71" s="12" t="s">
        <v>104</v>
      </c>
      <c r="G71" s="10">
        <v>0</v>
      </c>
      <c r="H71" s="10">
        <v>18587369.68</v>
      </c>
      <c r="I71" s="10">
        <v>12664597.01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0.68135498610258449</v>
      </c>
      <c r="P71" s="6">
        <f>IF(J71=0,0,L71/J71)</f>
        <v>0</v>
      </c>
      <c r="Q71" s="6">
        <f>IF(L71=0,0,L71/K71)</f>
        <v>0</v>
      </c>
    </row>
    <row r="72" spans="1:17" x14ac:dyDescent="0.25">
      <c r="A72" s="12" t="s">
        <v>157</v>
      </c>
      <c r="B72" s="12" t="s">
        <v>158</v>
      </c>
      <c r="C72" s="12" t="s">
        <v>152</v>
      </c>
      <c r="D72" s="12" t="s">
        <v>150</v>
      </c>
      <c r="E72" s="12" t="s">
        <v>105</v>
      </c>
      <c r="F72" s="12" t="s">
        <v>104</v>
      </c>
      <c r="G72" s="10">
        <v>0</v>
      </c>
      <c r="H72" s="10">
        <v>6501791.3600000003</v>
      </c>
      <c r="I72" s="10">
        <v>6498508.0800000001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0.99949501916960926</v>
      </c>
      <c r="P72" s="6">
        <f>IF(J72=0,0,L72/J72)</f>
        <v>0</v>
      </c>
      <c r="Q72" s="6">
        <f>IF(L72=0,0,L72/K72)</f>
        <v>0</v>
      </c>
    </row>
    <row r="73" spans="1:17" x14ac:dyDescent="0.25">
      <c r="A73" s="12" t="s">
        <v>102</v>
      </c>
      <c r="B73" s="12" t="s">
        <v>103</v>
      </c>
      <c r="C73" s="12" t="s">
        <v>159</v>
      </c>
      <c r="D73" s="12" t="s">
        <v>150</v>
      </c>
      <c r="E73" s="12" t="s">
        <v>105</v>
      </c>
      <c r="F73" s="12" t="s">
        <v>104</v>
      </c>
      <c r="G73" s="10">
        <v>0</v>
      </c>
      <c r="H73" s="10">
        <v>2892000</v>
      </c>
      <c r="I73" s="10">
        <v>2892000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1</v>
      </c>
      <c r="P73" s="6">
        <f>IF(J73=0,0,L73/J73)</f>
        <v>0</v>
      </c>
      <c r="Q73" s="6">
        <f>IF(L73=0,0,L73/K73)</f>
        <v>0</v>
      </c>
    </row>
    <row r="74" spans="1:17" x14ac:dyDescent="0.25">
      <c r="A74" s="12" t="s">
        <v>31</v>
      </c>
      <c r="B74" s="12" t="s">
        <v>103</v>
      </c>
      <c r="C74" s="12" t="s">
        <v>160</v>
      </c>
      <c r="D74" s="12" t="s">
        <v>150</v>
      </c>
      <c r="E74" s="12" t="s">
        <v>105</v>
      </c>
      <c r="F74" s="12" t="s">
        <v>104</v>
      </c>
      <c r="G74" s="10">
        <v>0</v>
      </c>
      <c r="H74" s="10">
        <v>1700000</v>
      </c>
      <c r="I74" s="10">
        <v>1700000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1</v>
      </c>
      <c r="P74" s="6">
        <f>IF(J74=0,0,L74/J74)</f>
        <v>0</v>
      </c>
      <c r="Q74" s="6">
        <f>IF(L74=0,0,L74/K74)</f>
        <v>0</v>
      </c>
    </row>
    <row r="75" spans="1:17" x14ac:dyDescent="0.25">
      <c r="A75" s="12" t="s">
        <v>138</v>
      </c>
      <c r="B75" s="12" t="s">
        <v>139</v>
      </c>
      <c r="C75" s="12" t="s">
        <v>161</v>
      </c>
      <c r="D75" s="12" t="s">
        <v>150</v>
      </c>
      <c r="E75" s="12" t="s">
        <v>105</v>
      </c>
      <c r="F75" s="12" t="s">
        <v>104</v>
      </c>
      <c r="G75" s="10">
        <v>0</v>
      </c>
      <c r="H75" s="10">
        <v>22987436.350000001</v>
      </c>
      <c r="I75" s="10">
        <v>20206602.039999999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0.87902808004947441</v>
      </c>
      <c r="P75" s="6">
        <f>IF(J75=0,0,L75/J75)</f>
        <v>0</v>
      </c>
      <c r="Q75" s="6">
        <f>IF(L75=0,0,L75/K75)</f>
        <v>0</v>
      </c>
    </row>
    <row r="76" spans="1:17" x14ac:dyDescent="0.25">
      <c r="G76" s="11">
        <f>SUM(G4:G75)</f>
        <v>446730.4</v>
      </c>
      <c r="H76" s="11">
        <f>SUM(H4:H75)</f>
        <v>108818750.56</v>
      </c>
      <c r="I76" s="11">
        <f>SUM(I4:I75)</f>
        <v>95145469.460000008</v>
      </c>
      <c r="P76" s="13">
        <f t="shared" ref="P76" si="0">IF(J76=0,0,L76/J76)</f>
        <v>0</v>
      </c>
      <c r="Q76" s="13">
        <f t="shared" ref="Q76" si="1">IF(L76=0,0,L76/K76)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Robe sandoval</cp:lastModifiedBy>
  <dcterms:created xsi:type="dcterms:W3CDTF">2023-06-21T19:35:53Z</dcterms:created>
  <dcterms:modified xsi:type="dcterms:W3CDTF">2025-01-21T19:21:46Z</dcterms:modified>
</cp:coreProperties>
</file>