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ownloads\publicacion 1er trimestre\publicacion 1er trimestre\diciplina financiera\"/>
    </mc:Choice>
  </mc:AlternateContent>
  <bookViews>
    <workbookView xWindow="0" yWindow="0" windowWidth="20490" windowHeight="7755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4" i="1"/>
  <c r="B41" i="1"/>
  <c r="C41" i="1"/>
  <c r="D41" i="1"/>
  <c r="E41" i="1"/>
  <c r="F41" i="1"/>
  <c r="G41" i="1"/>
  <c r="G42" i="1" s="1"/>
  <c r="B45" i="1"/>
  <c r="C45" i="1"/>
  <c r="D45" i="1"/>
  <c r="E45" i="1"/>
  <c r="F45" i="1"/>
  <c r="G46" i="1"/>
  <c r="G45" i="1" s="1"/>
  <c r="G65" i="1" s="1"/>
  <c r="G70" i="1" s="1"/>
  <c r="G47" i="1"/>
  <c r="G50" i="1"/>
  <c r="G51" i="1"/>
  <c r="G52" i="1"/>
  <c r="G53" i="1"/>
  <c r="B54" i="1"/>
  <c r="C54" i="1"/>
  <c r="D54" i="1"/>
  <c r="E54" i="1"/>
  <c r="F54" i="1"/>
  <c r="G55" i="1"/>
  <c r="G54" i="1" s="1"/>
  <c r="G56" i="1"/>
  <c r="G57" i="1"/>
  <c r="G58" i="1"/>
  <c r="B59" i="1"/>
  <c r="B65" i="1" s="1"/>
  <c r="B70" i="1" s="1"/>
  <c r="C59" i="1"/>
  <c r="C65" i="1" s="1"/>
  <c r="C70" i="1" s="1"/>
  <c r="D59" i="1"/>
  <c r="E59" i="1"/>
  <c r="F59" i="1"/>
  <c r="F65" i="1" s="1"/>
  <c r="F70" i="1" s="1"/>
  <c r="G59" i="1"/>
  <c r="G60" i="1"/>
  <c r="G61" i="1"/>
  <c r="G62" i="1"/>
  <c r="G63" i="1"/>
  <c r="D65" i="1"/>
  <c r="D70" i="1" s="1"/>
  <c r="E65" i="1"/>
  <c r="E70" i="1" s="1"/>
  <c r="B67" i="1"/>
  <c r="C67" i="1"/>
  <c r="D67" i="1"/>
  <c r="E67" i="1"/>
  <c r="F67" i="1"/>
  <c r="G67" i="1"/>
  <c r="G68" i="1"/>
  <c r="G73" i="1"/>
  <c r="G74" i="1"/>
  <c r="B75" i="1"/>
  <c r="C75" i="1"/>
  <c r="D75" i="1"/>
  <c r="E75" i="1"/>
  <c r="F75" i="1"/>
  <c r="G75" i="1"/>
</calcChain>
</file>

<file path=xl/sharedStrings.xml><?xml version="1.0" encoding="utf-8"?>
<sst xmlns="http://schemas.openxmlformats.org/spreadsheetml/2006/main" count="73" uniqueCount="73">
  <si>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</si>
  <si>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</si>
  <si>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</si>
  <si>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</si>
  <si>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</si>
  <si>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</si>
  <si>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</si>
  <si>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</si>
  <si>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</si>
  <si>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</si>
  <si>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</si>
  <si>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</si>
  <si>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</si>
  <si>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</si>
  <si>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</si>
  <si>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</si>
  <si>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</si>
  <si>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</si>
  <si>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</si>
  <si>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</si>
  <si>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</si>
  <si>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</si>
  <si>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</si>
  <si>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</si>
  <si>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</si>
  <si>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</si>
  <si>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</si>
  <si>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</si>
  <si>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</si>
  <si>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</si>
  <si>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</si>
  <si>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</si>
  <si>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</si>
  <si>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</si>
  <si>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</si>
  <si>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</si>
  <si>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</si>
  <si>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</si>
  <si>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</si>
  <si>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</si>
  <si>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</si>
  <si>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</si>
  <si>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</si>
  <si>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</si>
  <si>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</si>
  <si>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</si>
  <si>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</si>
  <si>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</si>
  <si>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</si>
  <si>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</si>
  <si>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</si>
  <si>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</si>
  <si>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</si>
  <si>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</si>
  <si>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 de Bienes y Prestación de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</si>
  <si>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</si>
  <si>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</si>
  <si>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</si>
  <si>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</si>
  <si>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</si>
  <si>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</si>
  <si>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</si>
  <si>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</si>
  <si>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</si>
  <si>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</si>
  <si>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</si>
  <si>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</si>
  <si>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</si>
  <si>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</si>
  <si>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</si>
  <si>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</si>
  <si>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Estado Analítico de Ingresos Detallado - LDF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</si>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</sst>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wrapText="1" indent="3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3"/>
    </xf>
    <xf numFmtId="4" fontId="0" fillId="0" borderId="2" xfId="0" applyNumberFormat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wrapText="1" indent="9"/>
    </xf>
    <xf numFmtId="0" fontId="0" fillId="0" borderId="2" xfId="0" applyBorder="1" applyAlignment="1">
      <alignment horizontal="left" vertical="center" indent="9"/>
    </xf>
    <xf numFmtId="3" fontId="0" fillId="0" borderId="2" xfId="1" applyNumberFormat="1" applyFont="1" applyFill="1" applyBorder="1" applyAlignment="1" applyProtection="1">
      <alignment vertical="center"/>
      <protection locked="0"/>
    </xf>
    <xf numFmtId="3" fontId="1" fillId="0" borderId="2" xfId="1" applyNumberFormat="1" applyFont="1" applyFill="1" applyBorder="1" applyAlignment="1" applyProtection="1">
      <alignment vertical="center"/>
      <protection locked="0"/>
    </xf>
    <xf numFmtId="4" fontId="0" fillId="2" borderId="3" xfId="0" applyNumberFormat="1" applyFill="1" applyBorder="1" applyAlignment="1">
      <alignment vertical="center"/>
    </xf>
    <xf numFmtId="0" fontId="0" fillId="0" borderId="2" xfId="0" applyBorder="1" applyAlignment="1">
      <alignment horizontal="left" indent="6"/>
    </xf>
    <xf numFmtId="4" fontId="0" fillId="0" borderId="2" xfId="0" applyNumberFormat="1" applyBorder="1"/>
    <xf numFmtId="0" fontId="2" fillId="0" borderId="4" xfId="0" applyFont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nalit_oblig_1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situcion_fin_1tr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4">
          <cell r="A4" t="str">
            <v>Del 1 de Enero al 31 de Marzo de 2024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zoomScale="75" zoomScaleNormal="75" workbookViewId="0">
      <selection activeCell="B16" sqref="B1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36" t="s">
        <v>72</v>
      </c>
      <c r="B1" s="35"/>
      <c r="C1" s="35"/>
      <c r="D1" s="35"/>
      <c r="E1" s="35"/>
      <c r="F1" s="35"/>
      <c r="G1" s="34"/>
    </row>
    <row r="2" spans="1:7" x14ac:dyDescent="0.25">
      <c r="A2" s="33" t="str">
        <f>'[2]Formato 1'!A2</f>
        <v>MUNICIPIO MOROLEON GUANAJUATO</v>
      </c>
      <c r="B2" s="32"/>
      <c r="C2" s="32"/>
      <c r="D2" s="32"/>
      <c r="E2" s="32"/>
      <c r="F2" s="32"/>
      <c r="G2" s="31"/>
    </row>
    <row r="3" spans="1:7" x14ac:dyDescent="0.25">
      <c r="A3" s="30" t="s">
        <v>71</v>
      </c>
      <c r="B3" s="29"/>
      <c r="C3" s="29"/>
      <c r="D3" s="29"/>
      <c r="E3" s="29"/>
      <c r="F3" s="29"/>
      <c r="G3" s="28"/>
    </row>
    <row r="4" spans="1:7" x14ac:dyDescent="0.25">
      <c r="A4" s="30" t="str">
        <f>'[1]Formato 3'!A4</f>
        <v>Del 1 de Enero al 31 de Marzo de 2024 (b)</v>
      </c>
      <c r="B4" s="29"/>
      <c r="C4" s="29"/>
      <c r="D4" s="29"/>
      <c r="E4" s="29"/>
      <c r="F4" s="29"/>
      <c r="G4" s="28"/>
    </row>
    <row r="5" spans="1:7" x14ac:dyDescent="0.25">
      <c r="A5" s="27" t="s">
        <v>70</v>
      </c>
      <c r="B5" s="26"/>
      <c r="C5" s="26"/>
      <c r="D5" s="26"/>
      <c r="E5" s="26"/>
      <c r="F5" s="26"/>
      <c r="G5" s="25"/>
    </row>
    <row r="6" spans="1:7" x14ac:dyDescent="0.25">
      <c r="A6" s="24" t="s">
        <v>69</v>
      </c>
      <c r="B6" s="20" t="s">
        <v>68</v>
      </c>
      <c r="C6" s="20"/>
      <c r="D6" s="20"/>
      <c r="E6" s="20"/>
      <c r="F6" s="20"/>
      <c r="G6" s="20" t="s">
        <v>67</v>
      </c>
    </row>
    <row r="7" spans="1:7" ht="30" x14ac:dyDescent="0.25">
      <c r="A7" s="23"/>
      <c r="B7" s="21" t="s">
        <v>66</v>
      </c>
      <c r="C7" s="22" t="s">
        <v>65</v>
      </c>
      <c r="D7" s="21" t="s">
        <v>64</v>
      </c>
      <c r="E7" s="21" t="s">
        <v>63</v>
      </c>
      <c r="F7" s="21" t="s">
        <v>62</v>
      </c>
      <c r="G7" s="20"/>
    </row>
    <row r="8" spans="1:7" x14ac:dyDescent="0.25">
      <c r="A8" s="19" t="s">
        <v>61</v>
      </c>
      <c r="B8" s="18"/>
      <c r="C8" s="18"/>
      <c r="D8" s="18"/>
      <c r="E8" s="18"/>
      <c r="F8" s="18"/>
      <c r="G8" s="18"/>
    </row>
    <row r="9" spans="1:7" x14ac:dyDescent="0.25">
      <c r="A9" s="10" t="s">
        <v>60</v>
      </c>
      <c r="B9" s="15">
        <v>34495983.289999999</v>
      </c>
      <c r="C9" s="15">
        <v>0</v>
      </c>
      <c r="D9" s="14">
        <v>34495983.289999999</v>
      </c>
      <c r="E9" s="15">
        <v>30734408.920000002</v>
      </c>
      <c r="F9" s="15">
        <v>30734408.920000002</v>
      </c>
      <c r="G9" s="14">
        <v>-3761574.3699999973</v>
      </c>
    </row>
    <row r="10" spans="1:7" x14ac:dyDescent="0.25">
      <c r="A10" s="10" t="s">
        <v>59</v>
      </c>
      <c r="B10" s="15">
        <v>0</v>
      </c>
      <c r="C10" s="15">
        <v>0</v>
      </c>
      <c r="D10" s="14">
        <v>0</v>
      </c>
      <c r="E10" s="15">
        <v>0</v>
      </c>
      <c r="F10" s="15">
        <v>0</v>
      </c>
      <c r="G10" s="14">
        <v>0</v>
      </c>
    </row>
    <row r="11" spans="1:7" x14ac:dyDescent="0.25">
      <c r="A11" s="10" t="s">
        <v>58</v>
      </c>
      <c r="B11" s="15">
        <v>0</v>
      </c>
      <c r="C11" s="15">
        <v>0</v>
      </c>
      <c r="D11" s="14">
        <v>0</v>
      </c>
      <c r="E11" s="15">
        <v>0</v>
      </c>
      <c r="F11" s="15">
        <v>0</v>
      </c>
      <c r="G11" s="14">
        <v>0</v>
      </c>
    </row>
    <row r="12" spans="1:7" x14ac:dyDescent="0.25">
      <c r="A12" s="10" t="s">
        <v>57</v>
      </c>
      <c r="B12" s="15">
        <v>15324458.609999999</v>
      </c>
      <c r="C12" s="15">
        <v>3171110</v>
      </c>
      <c r="D12" s="14">
        <v>18495568.609999999</v>
      </c>
      <c r="E12" s="15">
        <v>5969087.8499999996</v>
      </c>
      <c r="F12" s="15">
        <v>5969087.8499999996</v>
      </c>
      <c r="G12" s="14">
        <v>-9355370.7599999998</v>
      </c>
    </row>
    <row r="13" spans="1:7" x14ac:dyDescent="0.25">
      <c r="A13" s="10" t="s">
        <v>56</v>
      </c>
      <c r="B13" s="15">
        <v>14186935.9</v>
      </c>
      <c r="C13" s="15">
        <v>0</v>
      </c>
      <c r="D13" s="14">
        <v>14186935.9</v>
      </c>
      <c r="E13" s="15">
        <v>4843125.25</v>
      </c>
      <c r="F13" s="15">
        <v>4400389.45</v>
      </c>
      <c r="G13" s="14">
        <v>-9786546.4499999993</v>
      </c>
    </row>
    <row r="14" spans="1:7" x14ac:dyDescent="0.25">
      <c r="A14" s="10" t="s">
        <v>55</v>
      </c>
      <c r="B14" s="15">
        <v>1410949.52</v>
      </c>
      <c r="C14" s="15">
        <v>0</v>
      </c>
      <c r="D14" s="14">
        <v>1410949.52</v>
      </c>
      <c r="E14" s="15">
        <v>1225187.5900000001</v>
      </c>
      <c r="F14" s="15">
        <v>832625.27</v>
      </c>
      <c r="G14" s="14">
        <v>-578324.25</v>
      </c>
    </row>
    <row r="15" spans="1:7" x14ac:dyDescent="0.25">
      <c r="A15" s="10" t="s">
        <v>54</v>
      </c>
      <c r="B15" s="15">
        <v>0</v>
      </c>
      <c r="C15" s="15">
        <v>0</v>
      </c>
      <c r="D15" s="14">
        <v>0</v>
      </c>
      <c r="E15" s="15">
        <v>0</v>
      </c>
      <c r="F15" s="15">
        <v>0</v>
      </c>
      <c r="G15" s="14">
        <v>0</v>
      </c>
    </row>
    <row r="16" spans="1:7" x14ac:dyDescent="0.25">
      <c r="A16" s="17" t="s">
        <v>53</v>
      </c>
      <c r="B16" s="14">
        <v>141876370</v>
      </c>
      <c r="C16" s="14">
        <v>11606025</v>
      </c>
      <c r="D16" s="14">
        <v>153482395</v>
      </c>
      <c r="E16" s="14">
        <v>42181781.339999996</v>
      </c>
      <c r="F16" s="14">
        <v>11484756.189999999</v>
      </c>
      <c r="G16" s="14">
        <v>-130391613.81</v>
      </c>
    </row>
    <row r="17" spans="1:7" x14ac:dyDescent="0.25">
      <c r="A17" s="13" t="s">
        <v>52</v>
      </c>
      <c r="B17" s="15">
        <v>85159589</v>
      </c>
      <c r="C17" s="15">
        <v>6303595</v>
      </c>
      <c r="D17" s="14">
        <v>91463184</v>
      </c>
      <c r="E17" s="15">
        <v>24705201.699999999</v>
      </c>
      <c r="F17" s="15">
        <v>5328386.37</v>
      </c>
      <c r="G17" s="14">
        <v>-79831202.629999995</v>
      </c>
    </row>
    <row r="18" spans="1:7" x14ac:dyDescent="0.25">
      <c r="A18" s="13" t="s">
        <v>51</v>
      </c>
      <c r="B18" s="15">
        <v>38060650</v>
      </c>
      <c r="C18" s="15">
        <v>2558086</v>
      </c>
      <c r="D18" s="14">
        <v>40618736</v>
      </c>
      <c r="E18" s="15">
        <v>11395679.68</v>
      </c>
      <c r="F18" s="15">
        <v>1063700.1599999999</v>
      </c>
      <c r="G18" s="14">
        <v>-36996949.840000004</v>
      </c>
    </row>
    <row r="19" spans="1:7" x14ac:dyDescent="0.25">
      <c r="A19" s="13" t="s">
        <v>50</v>
      </c>
      <c r="B19" s="15">
        <v>8322032</v>
      </c>
      <c r="C19" s="15">
        <v>-441978</v>
      </c>
      <c r="D19" s="14">
        <v>7880054</v>
      </c>
      <c r="E19" s="15">
        <v>1894398.61</v>
      </c>
      <c r="F19" s="15">
        <v>1894398.61</v>
      </c>
      <c r="G19" s="14">
        <v>-6427633.3899999997</v>
      </c>
    </row>
    <row r="20" spans="1:7" x14ac:dyDescent="0.25">
      <c r="A20" s="13" t="s">
        <v>49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13" t="s">
        <v>48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5">
      <c r="A22" s="13" t="s">
        <v>47</v>
      </c>
      <c r="B22" s="15">
        <v>2239841</v>
      </c>
      <c r="C22" s="15">
        <v>1256351</v>
      </c>
      <c r="D22" s="14">
        <v>3496192</v>
      </c>
      <c r="E22" s="15">
        <v>941179.82</v>
      </c>
      <c r="F22" s="15">
        <v>-47050.48</v>
      </c>
      <c r="G22" s="14">
        <v>-2286891.48</v>
      </c>
    </row>
    <row r="23" spans="1:7" x14ac:dyDescent="0.25">
      <c r="A23" s="13" t="s">
        <v>46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13" t="s">
        <v>45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5">
      <c r="A25" s="13" t="s">
        <v>44</v>
      </c>
      <c r="B25" s="15">
        <v>1278206</v>
      </c>
      <c r="C25" s="15">
        <v>463508</v>
      </c>
      <c r="D25" s="14">
        <v>1741714</v>
      </c>
      <c r="E25" s="15">
        <v>426391.53</v>
      </c>
      <c r="F25" s="15">
        <v>426391.53</v>
      </c>
      <c r="G25" s="14">
        <v>-851814.47</v>
      </c>
    </row>
    <row r="26" spans="1:7" x14ac:dyDescent="0.25">
      <c r="A26" s="13" t="s">
        <v>43</v>
      </c>
      <c r="B26" s="15">
        <v>6816052</v>
      </c>
      <c r="C26" s="15">
        <v>1466463</v>
      </c>
      <c r="D26" s="14">
        <v>8282515</v>
      </c>
      <c r="E26" s="15">
        <v>2818930</v>
      </c>
      <c r="F26" s="15">
        <v>2818930</v>
      </c>
      <c r="G26" s="14">
        <v>-3997122</v>
      </c>
    </row>
    <row r="27" spans="1:7" x14ac:dyDescent="0.25">
      <c r="A27" s="13" t="s">
        <v>42</v>
      </c>
      <c r="B27" s="15">
        <v>0</v>
      </c>
      <c r="C27" s="15">
        <v>0</v>
      </c>
      <c r="D27" s="14">
        <v>0</v>
      </c>
      <c r="E27" s="15">
        <v>0</v>
      </c>
      <c r="F27" s="15">
        <v>0</v>
      </c>
      <c r="G27" s="14">
        <v>0</v>
      </c>
    </row>
    <row r="28" spans="1:7" x14ac:dyDescent="0.25">
      <c r="A28" s="10" t="s">
        <v>41</v>
      </c>
      <c r="B28" s="14">
        <v>2029599.8900000001</v>
      </c>
      <c r="C28" s="14">
        <v>351299</v>
      </c>
      <c r="D28" s="14">
        <v>2380898.89</v>
      </c>
      <c r="E28" s="14">
        <v>653155.87</v>
      </c>
      <c r="F28" s="14">
        <v>653155.87000000011</v>
      </c>
      <c r="G28" s="14">
        <v>-1376444.02</v>
      </c>
    </row>
    <row r="29" spans="1:7" x14ac:dyDescent="0.25">
      <c r="A29" s="13" t="s">
        <v>40</v>
      </c>
      <c r="B29" s="15">
        <v>3422.89</v>
      </c>
      <c r="C29" s="15">
        <v>0</v>
      </c>
      <c r="D29" s="14">
        <v>3422.89</v>
      </c>
      <c r="E29" s="15">
        <v>1772.12</v>
      </c>
      <c r="F29" s="15">
        <v>1772.11</v>
      </c>
      <c r="G29" s="14">
        <v>-1650.78</v>
      </c>
    </row>
    <row r="30" spans="1:7" x14ac:dyDescent="0.25">
      <c r="A30" s="13" t="s">
        <v>39</v>
      </c>
      <c r="B30" s="15">
        <v>205692</v>
      </c>
      <c r="C30" s="15">
        <v>7946</v>
      </c>
      <c r="D30" s="14">
        <v>213638</v>
      </c>
      <c r="E30" s="15">
        <v>53409.42</v>
      </c>
      <c r="F30" s="15">
        <v>53409.42</v>
      </c>
      <c r="G30" s="14">
        <v>-152282.58000000002</v>
      </c>
    </row>
    <row r="31" spans="1:7" x14ac:dyDescent="0.25">
      <c r="A31" s="13" t="s">
        <v>38</v>
      </c>
      <c r="B31" s="15">
        <v>1443338</v>
      </c>
      <c r="C31" s="15">
        <v>221914</v>
      </c>
      <c r="D31" s="14">
        <v>1665252</v>
      </c>
      <c r="E31" s="15">
        <v>431345.4</v>
      </c>
      <c r="F31" s="15">
        <v>431345.4</v>
      </c>
      <c r="G31" s="14">
        <v>-1011992.6</v>
      </c>
    </row>
    <row r="32" spans="1:7" x14ac:dyDescent="0.25">
      <c r="A32" s="13" t="s">
        <v>37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ht="14.45" customHeight="1" x14ac:dyDescent="0.25">
      <c r="A33" s="13" t="s">
        <v>36</v>
      </c>
      <c r="B33" s="15">
        <v>377147</v>
      </c>
      <c r="C33" s="15">
        <v>121439</v>
      </c>
      <c r="D33" s="14">
        <v>498586</v>
      </c>
      <c r="E33" s="15">
        <v>166628.93</v>
      </c>
      <c r="F33" s="15">
        <v>166628.94</v>
      </c>
      <c r="G33" s="14">
        <v>-210518.06</v>
      </c>
    </row>
    <row r="34" spans="1:7" ht="14.45" customHeight="1" x14ac:dyDescent="0.25">
      <c r="A34" s="10" t="s">
        <v>35</v>
      </c>
      <c r="B34" s="15">
        <v>20553431.859999999</v>
      </c>
      <c r="C34" s="15">
        <v>18700383.120000001</v>
      </c>
      <c r="D34" s="14">
        <v>39253814.980000004</v>
      </c>
      <c r="E34" s="15">
        <v>8913955.4199999999</v>
      </c>
      <c r="F34" s="15">
        <v>8913955.4199999999</v>
      </c>
      <c r="G34" s="14">
        <v>-11639476.439999999</v>
      </c>
    </row>
    <row r="35" spans="1:7" ht="14.45" customHeight="1" x14ac:dyDescent="0.25">
      <c r="A35" s="10" t="s">
        <v>34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4.45" customHeight="1" x14ac:dyDescent="0.25">
      <c r="A36" s="13" t="s">
        <v>33</v>
      </c>
      <c r="B36" s="15">
        <v>0</v>
      </c>
      <c r="C36" s="15">
        <v>0</v>
      </c>
      <c r="D36" s="14">
        <v>0</v>
      </c>
      <c r="E36" s="15">
        <v>0</v>
      </c>
      <c r="F36" s="15">
        <v>0</v>
      </c>
      <c r="G36" s="14">
        <v>0</v>
      </c>
    </row>
    <row r="37" spans="1:7" ht="14.45" customHeight="1" x14ac:dyDescent="0.25">
      <c r="A37" s="10" t="s">
        <v>32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x14ac:dyDescent="0.25">
      <c r="A38" s="13" t="s">
        <v>31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x14ac:dyDescent="0.25">
      <c r="A39" s="13" t="s">
        <v>30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x14ac:dyDescent="0.25">
      <c r="A40" s="9"/>
      <c r="B40" s="5"/>
      <c r="C40" s="5"/>
      <c r="D40" s="5"/>
      <c r="E40" s="5"/>
      <c r="F40" s="5"/>
      <c r="G40" s="5"/>
    </row>
    <row r="41" spans="1:7" x14ac:dyDescent="0.25">
      <c r="A41" s="8" t="s">
        <v>29</v>
      </c>
      <c r="B41" s="3">
        <f>SUM(B9,B10,B11,B12,B13,B14,B15,B16,B28,B34,B35,B37)</f>
        <v>229877729.06999999</v>
      </c>
      <c r="C41" s="3">
        <f>SUM(C9,C10,C11,C12,C13,C14,C15,C16,C28,C34,C35,C37)</f>
        <v>33828817.120000005</v>
      </c>
      <c r="D41" s="3">
        <f>SUM(D9,D10,D11,D12,D13,D14,D15,D16,D28,D34,D35,D37)</f>
        <v>263706546.19</v>
      </c>
      <c r="E41" s="3">
        <f>SUM(E9,E10,E11,E12,E13,E14,E15,E16,E28,E34,E35,E37)</f>
        <v>94520702.24000001</v>
      </c>
      <c r="F41" s="3">
        <f>SUM(F9,F10,F11,F12,F13,F14,F15,F16,F28,F34,F35,F37)</f>
        <v>62988378.970000006</v>
      </c>
      <c r="G41" s="3">
        <f>SUM(G9,G10,G11,G12,G13,G14,G15,G16,G28,G34,G35,G37)</f>
        <v>-166889350.09999999</v>
      </c>
    </row>
    <row r="42" spans="1:7" x14ac:dyDescent="0.25">
      <c r="A42" s="8" t="s">
        <v>28</v>
      </c>
      <c r="B42" s="16"/>
      <c r="C42" s="16"/>
      <c r="D42" s="16"/>
      <c r="E42" s="16"/>
      <c r="F42" s="16"/>
      <c r="G42" s="3">
        <f>IF(G41&gt;0,G41,0)</f>
        <v>0</v>
      </c>
    </row>
    <row r="43" spans="1:7" x14ac:dyDescent="0.25">
      <c r="A43" s="9"/>
      <c r="B43" s="7"/>
      <c r="C43" s="7"/>
      <c r="D43" s="7"/>
      <c r="E43" s="7"/>
      <c r="F43" s="7"/>
      <c r="G43" s="7"/>
    </row>
    <row r="44" spans="1:7" x14ac:dyDescent="0.25">
      <c r="A44" s="8" t="s">
        <v>27</v>
      </c>
      <c r="B44" s="7"/>
      <c r="C44" s="7"/>
      <c r="D44" s="7"/>
      <c r="E44" s="7"/>
      <c r="F44" s="7"/>
      <c r="G44" s="7"/>
    </row>
    <row r="45" spans="1:7" x14ac:dyDescent="0.25">
      <c r="A45" s="10" t="s">
        <v>26</v>
      </c>
      <c r="B45" s="5">
        <f>SUM(B46:B53)</f>
        <v>68529568</v>
      </c>
      <c r="C45" s="5">
        <f>SUM(C46:C53)</f>
        <v>-198790</v>
      </c>
      <c r="D45" s="5">
        <f>SUM(D46:D53)</f>
        <v>68330778</v>
      </c>
      <c r="E45" s="5">
        <f>SUM(E46:E53)</f>
        <v>18347842.649999999</v>
      </c>
      <c r="F45" s="5">
        <f>SUM(F46:F53)</f>
        <v>18347842.649999999</v>
      </c>
      <c r="G45" s="5">
        <f>SUM(G46:G53)</f>
        <v>-50181725.349999994</v>
      </c>
    </row>
    <row r="46" spans="1:7" x14ac:dyDescent="0.25">
      <c r="A46" s="11" t="s">
        <v>25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>F46-B46</f>
        <v>0</v>
      </c>
    </row>
    <row r="47" spans="1:7" x14ac:dyDescent="0.25">
      <c r="A47" s="11" t="s">
        <v>24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>F47-B47</f>
        <v>0</v>
      </c>
    </row>
    <row r="48" spans="1:7" x14ac:dyDescent="0.25">
      <c r="A48" s="11" t="s">
        <v>23</v>
      </c>
      <c r="B48" s="15">
        <v>26492177</v>
      </c>
      <c r="C48" s="15">
        <v>-1241642</v>
      </c>
      <c r="D48" s="14">
        <v>25250535</v>
      </c>
      <c r="E48" s="15">
        <v>7576477.9800000004</v>
      </c>
      <c r="F48" s="15">
        <v>7576477.9800000004</v>
      </c>
      <c r="G48" s="14">
        <v>-18915699.02</v>
      </c>
    </row>
    <row r="49" spans="1:7" ht="30" x14ac:dyDescent="0.25">
      <c r="A49" s="11" t="s">
        <v>22</v>
      </c>
      <c r="B49" s="15">
        <v>42037391</v>
      </c>
      <c r="C49" s="15">
        <v>1042852</v>
      </c>
      <c r="D49" s="14">
        <v>43080243</v>
      </c>
      <c r="E49" s="15">
        <v>10771364.67</v>
      </c>
      <c r="F49" s="15">
        <v>10771364.67</v>
      </c>
      <c r="G49" s="14">
        <v>-31266026.329999998</v>
      </c>
    </row>
    <row r="50" spans="1:7" x14ac:dyDescent="0.25">
      <c r="A50" s="11" t="s">
        <v>21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f>F50-B50</f>
        <v>0</v>
      </c>
    </row>
    <row r="51" spans="1:7" x14ac:dyDescent="0.25">
      <c r="A51" s="1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f>F51-B51</f>
        <v>0</v>
      </c>
    </row>
    <row r="52" spans="1:7" ht="30" x14ac:dyDescent="0.25">
      <c r="A52" s="12" t="s">
        <v>19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>F52-B52</f>
        <v>0</v>
      </c>
    </row>
    <row r="53" spans="1:7" x14ac:dyDescent="0.25">
      <c r="A53" s="13" t="s">
        <v>18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>F53-B53</f>
        <v>0</v>
      </c>
    </row>
    <row r="54" spans="1:7" x14ac:dyDescent="0.25">
      <c r="A54" s="10" t="s">
        <v>17</v>
      </c>
      <c r="B54" s="5">
        <f>SUM(B55:B58)</f>
        <v>0</v>
      </c>
      <c r="C54" s="5">
        <f>SUM(C55:C58)</f>
        <v>0</v>
      </c>
      <c r="D54" s="5">
        <f>SUM(D55:D58)</f>
        <v>0</v>
      </c>
      <c r="E54" s="5">
        <f>SUM(E55:E58)</f>
        <v>0</v>
      </c>
      <c r="F54" s="5">
        <f>SUM(F55:F58)</f>
        <v>0</v>
      </c>
      <c r="G54" s="5">
        <f>SUM(G55:G58)</f>
        <v>0</v>
      </c>
    </row>
    <row r="55" spans="1:7" x14ac:dyDescent="0.25">
      <c r="A55" s="12" t="s">
        <v>16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>F55-B55</f>
        <v>0</v>
      </c>
    </row>
    <row r="56" spans="1:7" x14ac:dyDescent="0.25">
      <c r="A56" s="11" t="s">
        <v>15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>F56-B56</f>
        <v>0</v>
      </c>
    </row>
    <row r="57" spans="1:7" x14ac:dyDescent="0.25">
      <c r="A57" s="11" t="s">
        <v>14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>F57-B57</f>
        <v>0</v>
      </c>
    </row>
    <row r="58" spans="1:7" x14ac:dyDescent="0.25">
      <c r="A58" s="12" t="s">
        <v>13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f>F58-B58</f>
        <v>0</v>
      </c>
    </row>
    <row r="59" spans="1:7" x14ac:dyDescent="0.25">
      <c r="A59" s="10" t="s">
        <v>12</v>
      </c>
      <c r="B59" s="5">
        <f>SUM(B60:B61)</f>
        <v>0</v>
      </c>
      <c r="C59" s="5">
        <f>SUM(C60:C61)</f>
        <v>0</v>
      </c>
      <c r="D59" s="5">
        <f>SUM(D60:D61)</f>
        <v>0</v>
      </c>
      <c r="E59" s="5">
        <f>SUM(E60:E61)</f>
        <v>0</v>
      </c>
      <c r="F59" s="5">
        <f>SUM(F60:F61)</f>
        <v>0</v>
      </c>
      <c r="G59" s="5">
        <f>SUM(G60:G61)</f>
        <v>0</v>
      </c>
    </row>
    <row r="60" spans="1:7" x14ac:dyDescent="0.25">
      <c r="A60" s="11" t="s">
        <v>11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f>F60-B60</f>
        <v>0</v>
      </c>
    </row>
    <row r="61" spans="1:7" x14ac:dyDescent="0.25">
      <c r="A61" s="11" t="s">
        <v>10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>F61-B61</f>
        <v>0</v>
      </c>
    </row>
    <row r="62" spans="1:7" x14ac:dyDescent="0.25">
      <c r="A62" s="10" t="s">
        <v>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f>F62-B62</f>
        <v>0</v>
      </c>
    </row>
    <row r="63" spans="1:7" x14ac:dyDescent="0.25">
      <c r="A63" s="10" t="s">
        <v>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>F63-B63</f>
        <v>0</v>
      </c>
    </row>
    <row r="64" spans="1:7" x14ac:dyDescent="0.25">
      <c r="A64" s="9"/>
      <c r="B64" s="7"/>
      <c r="C64" s="7"/>
      <c r="D64" s="7"/>
      <c r="E64" s="7"/>
      <c r="F64" s="7"/>
      <c r="G64" s="7"/>
    </row>
    <row r="65" spans="1:7" x14ac:dyDescent="0.25">
      <c r="A65" s="8" t="s">
        <v>7</v>
      </c>
      <c r="B65" s="3">
        <f>B45+B54+B59+B62+B63</f>
        <v>68529568</v>
      </c>
      <c r="C65" s="3">
        <f>C45+C54+C59+C62+C63</f>
        <v>-198790</v>
      </c>
      <c r="D65" s="3">
        <f>D45+D54+D59+D62+D63</f>
        <v>68330778</v>
      </c>
      <c r="E65" s="3">
        <f>E45+E54+E59+E62+E63</f>
        <v>18347842.649999999</v>
      </c>
      <c r="F65" s="3">
        <f>F45+F54+F59+F62+F63</f>
        <v>18347842.649999999</v>
      </c>
      <c r="G65" s="3">
        <f>G45+G54+G59+G62+G63</f>
        <v>-50181725.349999994</v>
      </c>
    </row>
    <row r="66" spans="1:7" x14ac:dyDescent="0.25">
      <c r="A66" s="9"/>
      <c r="B66" s="7"/>
      <c r="C66" s="7"/>
      <c r="D66" s="7"/>
      <c r="E66" s="7"/>
      <c r="F66" s="7"/>
      <c r="G66" s="7"/>
    </row>
    <row r="67" spans="1:7" x14ac:dyDescent="0.25">
      <c r="A67" s="8" t="s">
        <v>6</v>
      </c>
      <c r="B67" s="3">
        <f>B68</f>
        <v>0</v>
      </c>
      <c r="C67" s="3">
        <f>C68</f>
        <v>0</v>
      </c>
      <c r="D67" s="3">
        <f>D68</f>
        <v>0</v>
      </c>
      <c r="E67" s="3">
        <f>E68</f>
        <v>0</v>
      </c>
      <c r="F67" s="3">
        <f>F68</f>
        <v>0</v>
      </c>
      <c r="G67" s="3">
        <f>G68</f>
        <v>0</v>
      </c>
    </row>
    <row r="68" spans="1:7" x14ac:dyDescent="0.25">
      <c r="A68" s="10" t="s">
        <v>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>F68-B68</f>
        <v>0</v>
      </c>
    </row>
    <row r="69" spans="1:7" x14ac:dyDescent="0.25">
      <c r="A69" s="9"/>
      <c r="B69" s="7"/>
      <c r="C69" s="7"/>
      <c r="D69" s="7"/>
      <c r="E69" s="7"/>
      <c r="F69" s="7"/>
      <c r="G69" s="7"/>
    </row>
    <row r="70" spans="1:7" x14ac:dyDescent="0.25">
      <c r="A70" s="8" t="s">
        <v>4</v>
      </c>
      <c r="B70" s="3">
        <f>B41+B65+B67</f>
        <v>298407297.06999999</v>
      </c>
      <c r="C70" s="3">
        <f>C41+C65+C67</f>
        <v>33630027.120000005</v>
      </c>
      <c r="D70" s="3">
        <f>D41+D65+D67</f>
        <v>332037324.19</v>
      </c>
      <c r="E70" s="3">
        <f>E41+E65+E67</f>
        <v>112868544.89000002</v>
      </c>
      <c r="F70" s="3">
        <f>F41+F65+F67</f>
        <v>81336221.620000005</v>
      </c>
      <c r="G70" s="3">
        <f>G41+G65+G67</f>
        <v>-217071075.44999999</v>
      </c>
    </row>
    <row r="71" spans="1:7" x14ac:dyDescent="0.25">
      <c r="A71" s="9"/>
      <c r="B71" s="7"/>
      <c r="C71" s="7"/>
      <c r="D71" s="7"/>
      <c r="E71" s="7"/>
      <c r="F71" s="7"/>
      <c r="G71" s="7"/>
    </row>
    <row r="72" spans="1:7" x14ac:dyDescent="0.25">
      <c r="A72" s="8" t="s">
        <v>3</v>
      </c>
      <c r="B72" s="7"/>
      <c r="C72" s="7"/>
      <c r="D72" s="7"/>
      <c r="E72" s="7"/>
      <c r="F72" s="7"/>
      <c r="G72" s="7"/>
    </row>
    <row r="73" spans="1:7" ht="30" x14ac:dyDescent="0.25">
      <c r="A73" s="6" t="s">
        <v>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>F73-B73</f>
        <v>0</v>
      </c>
    </row>
    <row r="74" spans="1:7" ht="30" x14ac:dyDescent="0.25">
      <c r="A74" s="6" t="s">
        <v>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>F74-B74</f>
        <v>0</v>
      </c>
    </row>
    <row r="75" spans="1:7" x14ac:dyDescent="0.25">
      <c r="A75" s="4" t="s">
        <v>0</v>
      </c>
      <c r="B75" s="3">
        <f>B73+B74</f>
        <v>0</v>
      </c>
      <c r="C75" s="3">
        <f>C73+C74</f>
        <v>0</v>
      </c>
      <c r="D75" s="3">
        <f>D73+D74</f>
        <v>0</v>
      </c>
      <c r="E75" s="3">
        <f>E73+E74</f>
        <v>0</v>
      </c>
      <c r="F75" s="3">
        <f>F73+F74</f>
        <v>0</v>
      </c>
      <c r="G75" s="3">
        <f>G73+G74</f>
        <v>0</v>
      </c>
    </row>
    <row r="76" spans="1:7" x14ac:dyDescent="0.25">
      <c r="A76" s="2"/>
      <c r="B76" s="1"/>
      <c r="C76" s="1"/>
      <c r="D76" s="1"/>
      <c r="E76" s="1"/>
      <c r="F76" s="1"/>
      <c r="G76" s="1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2024-04-30T01:07:10Z</dcterms:created>
  <dcterms:modified xsi:type="dcterms:W3CDTF">2024-04-30T01:26:33Z</dcterms:modified>
</cp:coreProperties>
</file>